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rie\Documents\CIS_598_Capstone\"/>
    </mc:Choice>
  </mc:AlternateContent>
  <xr:revisionPtr revIDLastSave="0" documentId="13_ncr:1_{D7AB7909-56D3-4FF0-A75C-399F75B42A84}" xr6:coauthVersionLast="47" xr6:coauthVersionMax="47" xr10:uidLastSave="{00000000-0000-0000-0000-000000000000}"/>
  <bookViews>
    <workbookView xWindow="-120" yWindow="-16320" windowWidth="29040" windowHeight="15720" xr2:uid="{B5A7FA95-807A-4138-9F4B-B95C3F743F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00" i="1" l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A2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B103" i="1"/>
  <c r="CN100" i="1"/>
  <c r="CN99" i="1"/>
  <c r="CN98" i="1"/>
  <c r="CN97" i="1"/>
  <c r="CN96" i="1"/>
  <c r="CN95" i="1"/>
  <c r="CN94" i="1"/>
  <c r="CN93" i="1"/>
  <c r="CN92" i="1"/>
  <c r="CN91" i="1"/>
  <c r="CN90" i="1"/>
  <c r="CN89" i="1"/>
  <c r="CN88" i="1"/>
  <c r="CN87" i="1"/>
  <c r="CN86" i="1"/>
  <c r="CN85" i="1"/>
  <c r="CN84" i="1"/>
  <c r="CN83" i="1"/>
  <c r="CN82" i="1"/>
  <c r="CN81" i="1"/>
  <c r="CN80" i="1"/>
  <c r="CN79" i="1"/>
  <c r="CN78" i="1"/>
  <c r="CN77" i="1"/>
  <c r="CN76" i="1"/>
  <c r="CN75" i="1"/>
  <c r="CN74" i="1"/>
  <c r="CN73" i="1"/>
  <c r="CN72" i="1"/>
  <c r="CN71" i="1"/>
  <c r="CN70" i="1"/>
  <c r="CN69" i="1"/>
  <c r="CN68" i="1"/>
  <c r="CN67" i="1"/>
  <c r="CN66" i="1"/>
  <c r="CN65" i="1"/>
  <c r="CN64" i="1"/>
  <c r="CN63" i="1"/>
  <c r="CN62" i="1"/>
  <c r="CN61" i="1"/>
  <c r="CN60" i="1"/>
  <c r="CN59" i="1"/>
  <c r="CN58" i="1"/>
  <c r="CN57" i="1"/>
  <c r="CN56" i="1"/>
  <c r="CN55" i="1"/>
  <c r="CN54" i="1"/>
  <c r="CN53" i="1"/>
  <c r="CN52" i="1"/>
  <c r="CN51" i="1"/>
  <c r="CN50" i="1"/>
  <c r="CN49" i="1"/>
  <c r="CN48" i="1"/>
  <c r="CN47" i="1"/>
  <c r="CN46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5" i="1"/>
  <c r="CN14" i="1"/>
  <c r="CN13" i="1"/>
  <c r="CN12" i="1"/>
  <c r="CN11" i="1"/>
  <c r="CN10" i="1"/>
  <c r="CN9" i="1"/>
  <c r="CN8" i="1"/>
  <c r="CN7" i="1"/>
  <c r="CN6" i="1"/>
  <c r="CN5" i="1"/>
  <c r="CN4" i="1"/>
  <c r="CN3" i="1"/>
  <c r="CN2" i="1"/>
  <c r="CP100" i="1"/>
  <c r="CP99" i="1"/>
  <c r="CP98" i="1"/>
  <c r="CP97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P78" i="1"/>
  <c r="CP77" i="1"/>
  <c r="CP76" i="1"/>
  <c r="CP75" i="1"/>
  <c r="CP74" i="1"/>
  <c r="CP73" i="1"/>
  <c r="CP72" i="1"/>
  <c r="CP71" i="1"/>
  <c r="CP70" i="1"/>
  <c r="CP69" i="1"/>
  <c r="CP68" i="1"/>
  <c r="CP67" i="1"/>
  <c r="CP66" i="1"/>
  <c r="CP65" i="1"/>
  <c r="CP64" i="1"/>
  <c r="CP63" i="1"/>
  <c r="CP62" i="1"/>
  <c r="CP61" i="1"/>
  <c r="CP60" i="1"/>
  <c r="CP59" i="1"/>
  <c r="CP58" i="1"/>
  <c r="CP57" i="1"/>
  <c r="CP56" i="1"/>
  <c r="CP55" i="1"/>
  <c r="CP54" i="1"/>
  <c r="CP53" i="1"/>
  <c r="CP52" i="1"/>
  <c r="CP51" i="1"/>
  <c r="CP50" i="1"/>
  <c r="CP49" i="1"/>
  <c r="CP48" i="1"/>
  <c r="CP47" i="1"/>
  <c r="CP46" i="1"/>
  <c r="CP45" i="1"/>
  <c r="CP44" i="1"/>
  <c r="CP43" i="1"/>
  <c r="CP42" i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P7" i="1"/>
  <c r="CP6" i="1"/>
  <c r="CP5" i="1"/>
  <c r="CP4" i="1"/>
  <c r="CP3" i="1"/>
  <c r="CP2" i="1"/>
  <c r="H100" i="1" l="1"/>
  <c r="DD100" i="1" s="1"/>
  <c r="H99" i="1"/>
  <c r="DD99" i="1" s="1"/>
  <c r="H98" i="1"/>
  <c r="DH98" i="1" s="1"/>
  <c r="H97" i="1"/>
  <c r="DH97" i="1" s="1"/>
  <c r="H96" i="1"/>
  <c r="DH96" i="1" s="1"/>
  <c r="H95" i="1"/>
  <c r="DD95" i="1" s="1"/>
  <c r="H94" i="1"/>
  <c r="DH94" i="1" s="1"/>
  <c r="H93" i="1"/>
  <c r="DD93" i="1" s="1"/>
  <c r="H92" i="1"/>
  <c r="DD92" i="1" s="1"/>
  <c r="H91" i="1"/>
  <c r="DD91" i="1" s="1"/>
  <c r="H90" i="1"/>
  <c r="DH90" i="1" s="1"/>
  <c r="H89" i="1"/>
  <c r="DH89" i="1" s="1"/>
  <c r="H88" i="1"/>
  <c r="DH88" i="1" s="1"/>
  <c r="H87" i="1"/>
  <c r="DD87" i="1" s="1"/>
  <c r="H86" i="1"/>
  <c r="DH86" i="1" s="1"/>
  <c r="H85" i="1"/>
  <c r="DD85" i="1" s="1"/>
  <c r="H84" i="1"/>
  <c r="DD84" i="1" s="1"/>
  <c r="H83" i="1"/>
  <c r="DD83" i="1" s="1"/>
  <c r="H82" i="1"/>
  <c r="DH82" i="1" s="1"/>
  <c r="H81" i="1"/>
  <c r="DH81" i="1" s="1"/>
  <c r="H80" i="1"/>
  <c r="DH80" i="1" s="1"/>
  <c r="H79" i="1"/>
  <c r="DD79" i="1" s="1"/>
  <c r="H78" i="1"/>
  <c r="DH78" i="1" s="1"/>
  <c r="H77" i="1"/>
  <c r="DD77" i="1" s="1"/>
  <c r="H76" i="1"/>
  <c r="DD76" i="1" s="1"/>
  <c r="H75" i="1"/>
  <c r="DD75" i="1" s="1"/>
  <c r="H74" i="1"/>
  <c r="DH74" i="1" s="1"/>
  <c r="H73" i="1"/>
  <c r="DH73" i="1" s="1"/>
  <c r="H72" i="1"/>
  <c r="DH72" i="1" s="1"/>
  <c r="H71" i="1"/>
  <c r="DD71" i="1" s="1"/>
  <c r="H70" i="1"/>
  <c r="DH70" i="1" s="1"/>
  <c r="H69" i="1"/>
  <c r="DD69" i="1" s="1"/>
  <c r="H68" i="1"/>
  <c r="DD68" i="1" s="1"/>
  <c r="H67" i="1"/>
  <c r="DD67" i="1" s="1"/>
  <c r="H66" i="1"/>
  <c r="DH66" i="1" s="1"/>
  <c r="H65" i="1"/>
  <c r="DH65" i="1" s="1"/>
  <c r="H64" i="1"/>
  <c r="DH64" i="1" s="1"/>
  <c r="H63" i="1"/>
  <c r="DD63" i="1" s="1"/>
  <c r="H62" i="1"/>
  <c r="DH62" i="1" s="1"/>
  <c r="H61" i="1"/>
  <c r="DD61" i="1" s="1"/>
  <c r="H60" i="1"/>
  <c r="DD60" i="1" s="1"/>
  <c r="H59" i="1"/>
  <c r="DD59" i="1" s="1"/>
  <c r="H58" i="1"/>
  <c r="DH58" i="1" s="1"/>
  <c r="H57" i="1"/>
  <c r="DH57" i="1" s="1"/>
  <c r="H56" i="1"/>
  <c r="DH56" i="1" s="1"/>
  <c r="H55" i="1"/>
  <c r="DD55" i="1" s="1"/>
  <c r="H54" i="1"/>
  <c r="DH54" i="1" s="1"/>
  <c r="H53" i="1"/>
  <c r="DD53" i="1" s="1"/>
  <c r="H52" i="1"/>
  <c r="DD52" i="1" s="1"/>
  <c r="H51" i="1"/>
  <c r="DD51" i="1" s="1"/>
  <c r="H50" i="1"/>
  <c r="DH50" i="1" s="1"/>
  <c r="H49" i="1"/>
  <c r="DH49" i="1" s="1"/>
  <c r="H48" i="1"/>
  <c r="DH48" i="1" s="1"/>
  <c r="H47" i="1"/>
  <c r="DD47" i="1" s="1"/>
  <c r="H46" i="1"/>
  <c r="DH46" i="1" s="1"/>
  <c r="H45" i="1"/>
  <c r="DD45" i="1" s="1"/>
  <c r="H44" i="1"/>
  <c r="DD44" i="1" s="1"/>
  <c r="H43" i="1"/>
  <c r="DD43" i="1" s="1"/>
  <c r="H42" i="1"/>
  <c r="DH42" i="1" s="1"/>
  <c r="H41" i="1"/>
  <c r="DH41" i="1" s="1"/>
  <c r="H40" i="1"/>
  <c r="DH40" i="1" s="1"/>
  <c r="H39" i="1"/>
  <c r="DD39" i="1" s="1"/>
  <c r="H38" i="1"/>
  <c r="DH38" i="1" s="1"/>
  <c r="H37" i="1"/>
  <c r="DD37" i="1" s="1"/>
  <c r="H36" i="1"/>
  <c r="DD36" i="1" s="1"/>
  <c r="H35" i="1"/>
  <c r="DD35" i="1" s="1"/>
  <c r="H34" i="1"/>
  <c r="DH34" i="1" s="1"/>
  <c r="H33" i="1"/>
  <c r="DH33" i="1" s="1"/>
  <c r="H32" i="1"/>
  <c r="DH32" i="1" s="1"/>
  <c r="H31" i="1"/>
  <c r="DD31" i="1" s="1"/>
  <c r="H30" i="1"/>
  <c r="DH30" i="1" s="1"/>
  <c r="H29" i="1"/>
  <c r="DD29" i="1" s="1"/>
  <c r="H28" i="1"/>
  <c r="DD28" i="1" s="1"/>
  <c r="H27" i="1"/>
  <c r="DD27" i="1" s="1"/>
  <c r="H26" i="1"/>
  <c r="DH26" i="1" s="1"/>
  <c r="H25" i="1"/>
  <c r="DH25" i="1" s="1"/>
  <c r="H24" i="1"/>
  <c r="DH24" i="1" s="1"/>
  <c r="H23" i="1"/>
  <c r="DD23" i="1" s="1"/>
  <c r="H22" i="1"/>
  <c r="DH22" i="1" s="1"/>
  <c r="H21" i="1"/>
  <c r="DD21" i="1" s="1"/>
  <c r="H20" i="1"/>
  <c r="DD20" i="1" s="1"/>
  <c r="H19" i="1"/>
  <c r="DD19" i="1" s="1"/>
  <c r="H18" i="1"/>
  <c r="DH18" i="1" s="1"/>
  <c r="H17" i="1"/>
  <c r="DH17" i="1" s="1"/>
  <c r="H16" i="1"/>
  <c r="DH16" i="1" s="1"/>
  <c r="H15" i="1"/>
  <c r="DD15" i="1" s="1"/>
  <c r="H14" i="1"/>
  <c r="DH14" i="1" s="1"/>
  <c r="H13" i="1"/>
  <c r="DD13" i="1" s="1"/>
  <c r="H12" i="1"/>
  <c r="DD12" i="1" s="1"/>
  <c r="H11" i="1"/>
  <c r="DD11" i="1" s="1"/>
  <c r="H10" i="1"/>
  <c r="DH10" i="1" s="1"/>
  <c r="H9" i="1"/>
  <c r="DH9" i="1" s="1"/>
  <c r="H8" i="1"/>
  <c r="DH8" i="1" s="1"/>
  <c r="H7" i="1"/>
  <c r="DD7" i="1" s="1"/>
  <c r="H6" i="1"/>
  <c r="DH6" i="1" s="1"/>
  <c r="H5" i="1"/>
  <c r="DD5" i="1" s="1"/>
  <c r="H4" i="1"/>
  <c r="DD4" i="1" s="1"/>
  <c r="H3" i="1"/>
  <c r="DD3" i="1" s="1"/>
  <c r="H2" i="1"/>
  <c r="DH2" i="1" s="1"/>
  <c r="DG100" i="1"/>
  <c r="DG99" i="1"/>
  <c r="DG98" i="1"/>
  <c r="DG97" i="1"/>
  <c r="DG96" i="1"/>
  <c r="DG95" i="1"/>
  <c r="DG94" i="1"/>
  <c r="DG93" i="1"/>
  <c r="DG92" i="1"/>
  <c r="DG91" i="1"/>
  <c r="DG90" i="1"/>
  <c r="DG89" i="1"/>
  <c r="DG88" i="1"/>
  <c r="DG87" i="1"/>
  <c r="DG86" i="1"/>
  <c r="DG85" i="1"/>
  <c r="DG84" i="1"/>
  <c r="DG83" i="1"/>
  <c r="DG82" i="1"/>
  <c r="DG81" i="1"/>
  <c r="DG80" i="1"/>
  <c r="DG79" i="1"/>
  <c r="DG78" i="1"/>
  <c r="DG77" i="1"/>
  <c r="DG76" i="1"/>
  <c r="DG75" i="1"/>
  <c r="DG74" i="1"/>
  <c r="DG73" i="1"/>
  <c r="DG72" i="1"/>
  <c r="DG71" i="1"/>
  <c r="DG70" i="1"/>
  <c r="DG69" i="1"/>
  <c r="DG68" i="1"/>
  <c r="DG67" i="1"/>
  <c r="DG66" i="1"/>
  <c r="DG65" i="1"/>
  <c r="DG64" i="1"/>
  <c r="DG63" i="1"/>
  <c r="DG62" i="1"/>
  <c r="DG61" i="1"/>
  <c r="DG60" i="1"/>
  <c r="DG59" i="1"/>
  <c r="DG58" i="1"/>
  <c r="DG57" i="1"/>
  <c r="DG56" i="1"/>
  <c r="DG55" i="1"/>
  <c r="DG54" i="1"/>
  <c r="DG53" i="1"/>
  <c r="DG52" i="1"/>
  <c r="DG51" i="1"/>
  <c r="DG50" i="1"/>
  <c r="DG49" i="1"/>
  <c r="DG48" i="1"/>
  <c r="DG47" i="1"/>
  <c r="DG46" i="1"/>
  <c r="DG45" i="1"/>
  <c r="DG44" i="1"/>
  <c r="DG43" i="1"/>
  <c r="DG42" i="1"/>
  <c r="DG41" i="1"/>
  <c r="DG40" i="1"/>
  <c r="DG39" i="1"/>
  <c r="DG38" i="1"/>
  <c r="DG37" i="1"/>
  <c r="DG36" i="1"/>
  <c r="DG35" i="1"/>
  <c r="DG34" i="1"/>
  <c r="DG33" i="1"/>
  <c r="DG32" i="1"/>
  <c r="DG31" i="1"/>
  <c r="DG30" i="1"/>
  <c r="DG29" i="1"/>
  <c r="DG28" i="1"/>
  <c r="DG27" i="1"/>
  <c r="DG26" i="1"/>
  <c r="DG25" i="1"/>
  <c r="DG24" i="1"/>
  <c r="DG23" i="1"/>
  <c r="DG22" i="1"/>
  <c r="DG21" i="1"/>
  <c r="DG20" i="1"/>
  <c r="DG19" i="1"/>
  <c r="DG18" i="1"/>
  <c r="DG17" i="1"/>
  <c r="DG16" i="1"/>
  <c r="DG15" i="1"/>
  <c r="DG14" i="1"/>
  <c r="DG13" i="1"/>
  <c r="DG12" i="1"/>
  <c r="DG11" i="1"/>
  <c r="DG10" i="1"/>
  <c r="DG9" i="1"/>
  <c r="DG8" i="1"/>
  <c r="DG7" i="1"/>
  <c r="DG6" i="1"/>
  <c r="DG5" i="1"/>
  <c r="DG4" i="1"/>
  <c r="DG3" i="1"/>
  <c r="DG2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33" i="1"/>
  <c r="W32" i="1"/>
  <c r="W31" i="1"/>
  <c r="W30" i="1"/>
  <c r="W29" i="1"/>
  <c r="W28" i="1"/>
  <c r="W27" i="1"/>
  <c r="W26" i="1"/>
  <c r="W25" i="1"/>
  <c r="W24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2" i="1"/>
  <c r="U33" i="1"/>
  <c r="U32" i="1"/>
  <c r="U31" i="1"/>
  <c r="U30" i="1"/>
  <c r="U29" i="1"/>
  <c r="U28" i="1"/>
  <c r="U27" i="1"/>
  <c r="U26" i="1"/>
  <c r="U25" i="1"/>
  <c r="U24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2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33" i="1"/>
  <c r="L32" i="1"/>
  <c r="L31" i="1"/>
  <c r="L30" i="1"/>
  <c r="L29" i="1"/>
  <c r="L28" i="1"/>
  <c r="L27" i="1"/>
  <c r="L26" i="1"/>
  <c r="L25" i="1"/>
  <c r="L24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2" i="1"/>
  <c r="J33" i="1"/>
  <c r="J32" i="1"/>
  <c r="J31" i="1"/>
  <c r="J30" i="1"/>
  <c r="J29" i="1"/>
  <c r="J28" i="1"/>
  <c r="J27" i="1"/>
  <c r="J26" i="1"/>
  <c r="J25" i="1"/>
  <c r="J24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2" i="1"/>
  <c r="CK100" i="1"/>
  <c r="CK99" i="1"/>
  <c r="CK98" i="1"/>
  <c r="CK97" i="1"/>
  <c r="CK96" i="1"/>
  <c r="CK95" i="1"/>
  <c r="CK94" i="1"/>
  <c r="CK93" i="1"/>
  <c r="CK92" i="1"/>
  <c r="CK91" i="1"/>
  <c r="CK90" i="1"/>
  <c r="CK89" i="1"/>
  <c r="CK88" i="1"/>
  <c r="CK87" i="1"/>
  <c r="CK86" i="1"/>
  <c r="CK85" i="1"/>
  <c r="CK84" i="1"/>
  <c r="CK83" i="1"/>
  <c r="CK82" i="1"/>
  <c r="CK81" i="1"/>
  <c r="CK80" i="1"/>
  <c r="CK79" i="1"/>
  <c r="CK78" i="1"/>
  <c r="CK77" i="1"/>
  <c r="CK76" i="1"/>
  <c r="CK75" i="1"/>
  <c r="CK74" i="1"/>
  <c r="CK73" i="1"/>
  <c r="CK72" i="1"/>
  <c r="CK71" i="1"/>
  <c r="CK70" i="1"/>
  <c r="CK69" i="1"/>
  <c r="CK68" i="1"/>
  <c r="CK67" i="1"/>
  <c r="CK66" i="1"/>
  <c r="CK65" i="1"/>
  <c r="CK64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7" i="1"/>
  <c r="CK26" i="1"/>
  <c r="CK25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K5" i="1"/>
  <c r="CK4" i="1"/>
  <c r="CK3" i="1"/>
  <c r="CK2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CI3" i="1"/>
  <c r="CI2" i="1"/>
  <c r="CA100" i="1"/>
  <c r="CA99" i="1"/>
  <c r="CA96" i="1"/>
  <c r="CA94" i="1"/>
  <c r="CA93" i="1"/>
  <c r="CA91" i="1"/>
  <c r="CA86" i="1"/>
  <c r="CA85" i="1"/>
  <c r="CA84" i="1"/>
  <c r="CA83" i="1"/>
  <c r="CA82" i="1"/>
  <c r="CA81" i="1"/>
  <c r="CA80" i="1"/>
  <c r="CA79" i="1"/>
  <c r="CA78" i="1"/>
  <c r="CA76" i="1"/>
  <c r="CA75" i="1"/>
  <c r="CA74" i="1"/>
  <c r="CA72" i="1"/>
  <c r="CA67" i="1"/>
  <c r="CA66" i="1"/>
  <c r="CA65" i="1"/>
  <c r="CA60" i="1"/>
  <c r="CA59" i="1"/>
  <c r="CA55" i="1"/>
  <c r="CA54" i="1"/>
  <c r="CA53" i="1"/>
  <c r="CA51" i="1"/>
  <c r="CA49" i="1"/>
  <c r="CA48" i="1"/>
  <c r="CA47" i="1"/>
  <c r="CA46" i="1"/>
  <c r="CA45" i="1"/>
  <c r="CA44" i="1"/>
  <c r="CA43" i="1"/>
  <c r="CA41" i="1"/>
  <c r="CA39" i="1"/>
  <c r="CA38" i="1"/>
  <c r="CA37" i="1"/>
  <c r="CA36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A4" i="1"/>
  <c r="CA3" i="1"/>
  <c r="CA2" i="1"/>
  <c r="BX100" i="1"/>
  <c r="BX99" i="1"/>
  <c r="BX96" i="1"/>
  <c r="BX94" i="1"/>
  <c r="BX93" i="1"/>
  <c r="BX91" i="1"/>
  <c r="BX86" i="1"/>
  <c r="BX85" i="1"/>
  <c r="BX84" i="1"/>
  <c r="BX83" i="1"/>
  <c r="BX82" i="1"/>
  <c r="BX81" i="1"/>
  <c r="BX80" i="1"/>
  <c r="BX79" i="1"/>
  <c r="BX78" i="1"/>
  <c r="BX76" i="1"/>
  <c r="BX75" i="1"/>
  <c r="BX74" i="1"/>
  <c r="BX72" i="1"/>
  <c r="BX67" i="1"/>
  <c r="BX66" i="1"/>
  <c r="BX65" i="1"/>
  <c r="BX60" i="1"/>
  <c r="BX59" i="1"/>
  <c r="BX55" i="1"/>
  <c r="BX54" i="1"/>
  <c r="BX53" i="1"/>
  <c r="BX51" i="1"/>
  <c r="BX49" i="1"/>
  <c r="BX48" i="1"/>
  <c r="BX47" i="1"/>
  <c r="BX46" i="1"/>
  <c r="BX45" i="1"/>
  <c r="BX44" i="1"/>
  <c r="BX43" i="1"/>
  <c r="BX41" i="1"/>
  <c r="BX39" i="1"/>
  <c r="BX38" i="1"/>
  <c r="BX37" i="1"/>
  <c r="BX36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  <c r="BU100" i="1"/>
  <c r="BU99" i="1"/>
  <c r="BU96" i="1"/>
  <c r="BU94" i="1"/>
  <c r="BU93" i="1"/>
  <c r="BU91" i="1"/>
  <c r="BU86" i="1"/>
  <c r="BU85" i="1"/>
  <c r="BU84" i="1"/>
  <c r="BU83" i="1"/>
  <c r="BU82" i="1"/>
  <c r="BU81" i="1"/>
  <c r="BU80" i="1"/>
  <c r="BU79" i="1"/>
  <c r="BU78" i="1"/>
  <c r="BU76" i="1"/>
  <c r="BU75" i="1"/>
  <c r="BU74" i="1"/>
  <c r="BU72" i="1"/>
  <c r="BU67" i="1"/>
  <c r="BU66" i="1"/>
  <c r="BU65" i="1"/>
  <c r="BU60" i="1"/>
  <c r="BU59" i="1"/>
  <c r="BU55" i="1"/>
  <c r="BU54" i="1"/>
  <c r="BU53" i="1"/>
  <c r="BU51" i="1"/>
  <c r="BU49" i="1"/>
  <c r="BU48" i="1"/>
  <c r="BU47" i="1"/>
  <c r="BU46" i="1"/>
  <c r="BU45" i="1"/>
  <c r="BU44" i="1"/>
  <c r="BU43" i="1"/>
  <c r="BU41" i="1"/>
  <c r="BU39" i="1"/>
  <c r="BU38" i="1"/>
  <c r="BU37" i="1"/>
  <c r="BU36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BU2" i="1"/>
  <c r="BQ100" i="1"/>
  <c r="BQ99" i="1"/>
  <c r="BQ96" i="1"/>
  <c r="BQ94" i="1"/>
  <c r="BQ93" i="1"/>
  <c r="BQ91" i="1"/>
  <c r="BQ86" i="1"/>
  <c r="BQ85" i="1"/>
  <c r="BQ84" i="1"/>
  <c r="BQ83" i="1"/>
  <c r="BQ82" i="1"/>
  <c r="BQ81" i="1"/>
  <c r="BQ80" i="1"/>
  <c r="BQ79" i="1"/>
  <c r="BQ78" i="1"/>
  <c r="BQ76" i="1"/>
  <c r="BQ75" i="1"/>
  <c r="BQ74" i="1"/>
  <c r="BQ72" i="1"/>
  <c r="BQ67" i="1"/>
  <c r="BQ66" i="1"/>
  <c r="BQ65" i="1"/>
  <c r="BQ60" i="1"/>
  <c r="BQ59" i="1"/>
  <c r="BQ55" i="1"/>
  <c r="BQ54" i="1"/>
  <c r="BQ53" i="1"/>
  <c r="BQ51" i="1"/>
  <c r="BQ49" i="1"/>
  <c r="BQ48" i="1"/>
  <c r="BQ47" i="1"/>
  <c r="BQ46" i="1"/>
  <c r="BQ45" i="1"/>
  <c r="BQ44" i="1"/>
  <c r="BQ43" i="1"/>
  <c r="BQ41" i="1"/>
  <c r="BQ39" i="1"/>
  <c r="BQ38" i="1"/>
  <c r="BQ37" i="1"/>
  <c r="BQ36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Q2" i="1"/>
  <c r="BO100" i="1"/>
  <c r="BO99" i="1"/>
  <c r="BO96" i="1"/>
  <c r="BO94" i="1"/>
  <c r="BO93" i="1"/>
  <c r="BO91" i="1"/>
  <c r="BO86" i="1"/>
  <c r="BO85" i="1"/>
  <c r="BO84" i="1"/>
  <c r="BO83" i="1"/>
  <c r="BO82" i="1"/>
  <c r="BO81" i="1"/>
  <c r="BO80" i="1"/>
  <c r="BO79" i="1"/>
  <c r="BO78" i="1"/>
  <c r="BO76" i="1"/>
  <c r="BO75" i="1"/>
  <c r="BO74" i="1"/>
  <c r="BO72" i="1"/>
  <c r="BO67" i="1"/>
  <c r="BO66" i="1"/>
  <c r="BO65" i="1"/>
  <c r="BO60" i="1"/>
  <c r="BO59" i="1"/>
  <c r="BO55" i="1"/>
  <c r="BO54" i="1"/>
  <c r="BO53" i="1"/>
  <c r="BO51" i="1"/>
  <c r="BO49" i="1"/>
  <c r="BO48" i="1"/>
  <c r="BO47" i="1"/>
  <c r="BO46" i="1"/>
  <c r="BO45" i="1"/>
  <c r="BO44" i="1"/>
  <c r="BO43" i="1"/>
  <c r="BO41" i="1"/>
  <c r="BO39" i="1"/>
  <c r="BO38" i="1"/>
  <c r="BO37" i="1"/>
  <c r="BO36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M100" i="1"/>
  <c r="BM99" i="1"/>
  <c r="BM96" i="1"/>
  <c r="BM94" i="1"/>
  <c r="BM93" i="1"/>
  <c r="BM91" i="1"/>
  <c r="BM86" i="1"/>
  <c r="BM85" i="1"/>
  <c r="BM84" i="1"/>
  <c r="BM83" i="1"/>
  <c r="BM82" i="1"/>
  <c r="BM81" i="1"/>
  <c r="BM80" i="1"/>
  <c r="BM79" i="1"/>
  <c r="BM78" i="1"/>
  <c r="BM76" i="1"/>
  <c r="BM75" i="1"/>
  <c r="BM74" i="1"/>
  <c r="BM72" i="1"/>
  <c r="BM67" i="1"/>
  <c r="BM66" i="1"/>
  <c r="BM65" i="1"/>
  <c r="BM60" i="1"/>
  <c r="BM59" i="1"/>
  <c r="BM55" i="1"/>
  <c r="BM54" i="1"/>
  <c r="BM53" i="1"/>
  <c r="BM51" i="1"/>
  <c r="BM49" i="1"/>
  <c r="BM48" i="1"/>
  <c r="BM47" i="1"/>
  <c r="BM46" i="1"/>
  <c r="BM45" i="1"/>
  <c r="BM44" i="1"/>
  <c r="BM43" i="1"/>
  <c r="BM41" i="1"/>
  <c r="BM39" i="1"/>
  <c r="BM38" i="1"/>
  <c r="BM37" i="1"/>
  <c r="BM36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  <c r="BJ100" i="1"/>
  <c r="BJ99" i="1"/>
  <c r="BJ96" i="1"/>
  <c r="BJ94" i="1"/>
  <c r="BJ93" i="1"/>
  <c r="BJ91" i="1"/>
  <c r="BJ86" i="1"/>
  <c r="BJ85" i="1"/>
  <c r="BJ84" i="1"/>
  <c r="BJ83" i="1"/>
  <c r="BJ82" i="1"/>
  <c r="BJ81" i="1"/>
  <c r="BJ80" i="1"/>
  <c r="BJ79" i="1"/>
  <c r="BJ78" i="1"/>
  <c r="BJ76" i="1"/>
  <c r="BJ75" i="1"/>
  <c r="BJ74" i="1"/>
  <c r="BJ72" i="1"/>
  <c r="BJ67" i="1"/>
  <c r="BJ66" i="1"/>
  <c r="BJ65" i="1"/>
  <c r="BJ60" i="1"/>
  <c r="BJ59" i="1"/>
  <c r="BJ55" i="1"/>
  <c r="BJ54" i="1"/>
  <c r="BJ53" i="1"/>
  <c r="BJ51" i="1"/>
  <c r="BJ49" i="1"/>
  <c r="BJ48" i="1"/>
  <c r="BJ47" i="1"/>
  <c r="BJ46" i="1"/>
  <c r="BJ45" i="1"/>
  <c r="BJ44" i="1"/>
  <c r="BJ43" i="1"/>
  <c r="BJ41" i="1"/>
  <c r="BJ39" i="1"/>
  <c r="BJ38" i="1"/>
  <c r="BJ37" i="1"/>
  <c r="BJ36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3" i="1"/>
  <c r="BJ2" i="1"/>
  <c r="BH100" i="1"/>
  <c r="BH99" i="1"/>
  <c r="BH96" i="1"/>
  <c r="BH94" i="1"/>
  <c r="BH93" i="1"/>
  <c r="BH91" i="1"/>
  <c r="BH86" i="1"/>
  <c r="BH85" i="1"/>
  <c r="BH84" i="1"/>
  <c r="BH83" i="1"/>
  <c r="BH82" i="1"/>
  <c r="BH81" i="1"/>
  <c r="BH80" i="1"/>
  <c r="BH79" i="1"/>
  <c r="BH78" i="1"/>
  <c r="BH76" i="1"/>
  <c r="BH75" i="1"/>
  <c r="BH74" i="1"/>
  <c r="BH72" i="1"/>
  <c r="BH67" i="1"/>
  <c r="BH66" i="1"/>
  <c r="BH65" i="1"/>
  <c r="BH60" i="1"/>
  <c r="BH59" i="1"/>
  <c r="BH55" i="1"/>
  <c r="BH54" i="1"/>
  <c r="BH53" i="1"/>
  <c r="BH51" i="1"/>
  <c r="BH49" i="1"/>
  <c r="BH48" i="1"/>
  <c r="BH47" i="1"/>
  <c r="BH46" i="1"/>
  <c r="BH45" i="1"/>
  <c r="BH44" i="1"/>
  <c r="BH43" i="1"/>
  <c r="BH41" i="1"/>
  <c r="BH39" i="1"/>
  <c r="BH38" i="1"/>
  <c r="BH37" i="1"/>
  <c r="BH36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3" i="1"/>
  <c r="BH2" i="1"/>
  <c r="BF100" i="1"/>
  <c r="BF99" i="1"/>
  <c r="BF96" i="1"/>
  <c r="BF94" i="1"/>
  <c r="BF93" i="1"/>
  <c r="BF91" i="1"/>
  <c r="BF86" i="1"/>
  <c r="BF85" i="1"/>
  <c r="BF84" i="1"/>
  <c r="BF83" i="1"/>
  <c r="BF82" i="1"/>
  <c r="BF81" i="1"/>
  <c r="BF80" i="1"/>
  <c r="BF79" i="1"/>
  <c r="BF78" i="1"/>
  <c r="BF76" i="1"/>
  <c r="BF75" i="1"/>
  <c r="BF74" i="1"/>
  <c r="BF72" i="1"/>
  <c r="BF67" i="1"/>
  <c r="BF66" i="1"/>
  <c r="BF65" i="1"/>
  <c r="BF60" i="1"/>
  <c r="BF59" i="1"/>
  <c r="BF55" i="1"/>
  <c r="BF54" i="1"/>
  <c r="BF53" i="1"/>
  <c r="BF51" i="1"/>
  <c r="BF49" i="1"/>
  <c r="BF48" i="1"/>
  <c r="BF47" i="1"/>
  <c r="BF46" i="1"/>
  <c r="BF45" i="1"/>
  <c r="BF44" i="1"/>
  <c r="BF43" i="1"/>
  <c r="BF41" i="1"/>
  <c r="BF39" i="1"/>
  <c r="BF38" i="1"/>
  <c r="BF37" i="1"/>
  <c r="BF36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3" i="1"/>
  <c r="BF2" i="1"/>
  <c r="BB99" i="1"/>
  <c r="BB98" i="1"/>
  <c r="BB97" i="1"/>
  <c r="BB95" i="1"/>
  <c r="BB94" i="1"/>
  <c r="BB93" i="1"/>
  <c r="BB92" i="1"/>
  <c r="BB91" i="1"/>
  <c r="BB89" i="1"/>
  <c r="BB88" i="1"/>
  <c r="BB87" i="1"/>
  <c r="BB85" i="1"/>
  <c r="BB84" i="1"/>
  <c r="BB83" i="1"/>
  <c r="BB82" i="1"/>
  <c r="BB80" i="1"/>
  <c r="BB79" i="1"/>
  <c r="BB78" i="1"/>
  <c r="BB76" i="1"/>
  <c r="BB75" i="1"/>
  <c r="BB74" i="1"/>
  <c r="BB72" i="1"/>
  <c r="BB71" i="1"/>
  <c r="BB70" i="1"/>
  <c r="BB67" i="1"/>
  <c r="BB66" i="1"/>
  <c r="BB65" i="1"/>
  <c r="BB63" i="1"/>
  <c r="BB62" i="1"/>
  <c r="BB61" i="1"/>
  <c r="BB59" i="1"/>
  <c r="BB57" i="1"/>
  <c r="BB56" i="1"/>
  <c r="BB53" i="1"/>
  <c r="BB51" i="1"/>
  <c r="BB49" i="1"/>
  <c r="BB48" i="1"/>
  <c r="BB47" i="1"/>
  <c r="BB46" i="1"/>
  <c r="BB45" i="1"/>
  <c r="BB44" i="1"/>
  <c r="BB43" i="1"/>
  <c r="BB42" i="1"/>
  <c r="BB41" i="1"/>
  <c r="BB40" i="1"/>
  <c r="BB38" i="1"/>
  <c r="BB36" i="1"/>
  <c r="BB35" i="1"/>
  <c r="BB34" i="1"/>
  <c r="BB33" i="1"/>
  <c r="BB32" i="1"/>
  <c r="BB31" i="1"/>
  <c r="BB30" i="1"/>
  <c r="BB28" i="1"/>
  <c r="BB27" i="1"/>
  <c r="BB26" i="1"/>
  <c r="BB24" i="1"/>
  <c r="BB22" i="1"/>
  <c r="BB21" i="1"/>
  <c r="BB20" i="1"/>
  <c r="BB18" i="1"/>
  <c r="BB17" i="1"/>
  <c r="BB16" i="1"/>
  <c r="BB15" i="1"/>
  <c r="BB14" i="1"/>
  <c r="BB13" i="1"/>
  <c r="BB12" i="1"/>
  <c r="BB10" i="1"/>
  <c r="BB9" i="1"/>
  <c r="BB8" i="1"/>
  <c r="BB7" i="1"/>
  <c r="BB6" i="1"/>
  <c r="BB5" i="1"/>
  <c r="BB3" i="1"/>
  <c r="BB2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Q2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DH23" i="1" l="1"/>
  <c r="DH31" i="1"/>
  <c r="DH95" i="1"/>
  <c r="DD58" i="1"/>
  <c r="DD66" i="1"/>
  <c r="DD90" i="1"/>
  <c r="DH55" i="1"/>
  <c r="DD2" i="1"/>
  <c r="DH87" i="1"/>
  <c r="DD26" i="1"/>
  <c r="DD10" i="1"/>
  <c r="DD74" i="1"/>
  <c r="DH39" i="1"/>
  <c r="DD18" i="1"/>
  <c r="DD82" i="1"/>
  <c r="DH47" i="1"/>
  <c r="DD34" i="1"/>
  <c r="DD98" i="1"/>
  <c r="DH63" i="1"/>
  <c r="DD42" i="1"/>
  <c r="DH7" i="1"/>
  <c r="DH71" i="1"/>
  <c r="DD50" i="1"/>
  <c r="DH15" i="1"/>
  <c r="DH79" i="1"/>
  <c r="DD6" i="1"/>
  <c r="DD14" i="1"/>
  <c r="DD22" i="1"/>
  <c r="DD30" i="1"/>
  <c r="DD38" i="1"/>
  <c r="DD46" i="1"/>
  <c r="DD54" i="1"/>
  <c r="DD62" i="1"/>
  <c r="DD70" i="1"/>
  <c r="DD78" i="1"/>
  <c r="DD86" i="1"/>
  <c r="DD94" i="1"/>
  <c r="DH3" i="1"/>
  <c r="DH11" i="1"/>
  <c r="DH19" i="1"/>
  <c r="DH27" i="1"/>
  <c r="DH35" i="1"/>
  <c r="DH43" i="1"/>
  <c r="DH51" i="1"/>
  <c r="DH59" i="1"/>
  <c r="DH67" i="1"/>
  <c r="DH75" i="1"/>
  <c r="DH83" i="1"/>
  <c r="DH91" i="1"/>
  <c r="DH99" i="1"/>
  <c r="DH4" i="1"/>
  <c r="DH12" i="1"/>
  <c r="DH20" i="1"/>
  <c r="DH28" i="1"/>
  <c r="DH36" i="1"/>
  <c r="DH44" i="1"/>
  <c r="DH52" i="1"/>
  <c r="DH60" i="1"/>
  <c r="DH68" i="1"/>
  <c r="DH76" i="1"/>
  <c r="DH84" i="1"/>
  <c r="DH92" i="1"/>
  <c r="DH100" i="1"/>
  <c r="DD8" i="1"/>
  <c r="DD16" i="1"/>
  <c r="DD24" i="1"/>
  <c r="DD32" i="1"/>
  <c r="DD40" i="1"/>
  <c r="DD48" i="1"/>
  <c r="DD56" i="1"/>
  <c r="DD64" i="1"/>
  <c r="DD72" i="1"/>
  <c r="DD80" i="1"/>
  <c r="DD88" i="1"/>
  <c r="DD96" i="1"/>
  <c r="DH5" i="1"/>
  <c r="DH13" i="1"/>
  <c r="DH21" i="1"/>
  <c r="DH29" i="1"/>
  <c r="DH37" i="1"/>
  <c r="DH45" i="1"/>
  <c r="DH53" i="1"/>
  <c r="DH61" i="1"/>
  <c r="DH69" i="1"/>
  <c r="DH77" i="1"/>
  <c r="DH85" i="1"/>
  <c r="DH93" i="1"/>
  <c r="DD9" i="1"/>
  <c r="DD17" i="1"/>
  <c r="DD25" i="1"/>
  <c r="DD33" i="1"/>
  <c r="DD41" i="1"/>
  <c r="DD49" i="1"/>
  <c r="DD57" i="1"/>
  <c r="DD65" i="1"/>
  <c r="DD73" i="1"/>
  <c r="DD81" i="1"/>
  <c r="DD89" i="1"/>
  <c r="DD97" i="1"/>
  <c r="BK4" i="1"/>
  <c r="BJ4" i="1" s="1"/>
  <c r="V3" i="1"/>
  <c r="W3" i="1" s="1"/>
  <c r="T3" i="1"/>
  <c r="U3" i="1" s="1"/>
  <c r="K3" i="1"/>
  <c r="L3" i="1" s="1"/>
  <c r="I3" i="1"/>
  <c r="J3" i="1" s="1"/>
  <c r="CB98" i="1"/>
  <c r="CA98" i="1" s="1"/>
  <c r="CB97" i="1"/>
  <c r="CA97" i="1" s="1"/>
  <c r="CB95" i="1"/>
  <c r="CA95" i="1" s="1"/>
  <c r="CB92" i="1"/>
  <c r="CA92" i="1" s="1"/>
  <c r="CB90" i="1"/>
  <c r="CA90" i="1" s="1"/>
  <c r="CB89" i="1"/>
  <c r="CA89" i="1" s="1"/>
  <c r="CB88" i="1"/>
  <c r="CA88" i="1" s="1"/>
  <c r="CB87" i="1"/>
  <c r="CA87" i="1" s="1"/>
  <c r="CB77" i="1"/>
  <c r="CA77" i="1" s="1"/>
  <c r="CB73" i="1"/>
  <c r="CA73" i="1" s="1"/>
  <c r="CB71" i="1"/>
  <c r="CA71" i="1" s="1"/>
  <c r="CB70" i="1"/>
  <c r="CA70" i="1" s="1"/>
  <c r="CB69" i="1"/>
  <c r="CA69" i="1" s="1"/>
  <c r="CB68" i="1"/>
  <c r="CA68" i="1" s="1"/>
  <c r="CB64" i="1"/>
  <c r="CA64" i="1" s="1"/>
  <c r="CB63" i="1"/>
  <c r="CA63" i="1" s="1"/>
  <c r="CB62" i="1"/>
  <c r="CA62" i="1" s="1"/>
  <c r="CB61" i="1"/>
  <c r="CA61" i="1" s="1"/>
  <c r="CB58" i="1"/>
  <c r="CA58" i="1" s="1"/>
  <c r="CB57" i="1"/>
  <c r="CA57" i="1" s="1"/>
  <c r="CB56" i="1"/>
  <c r="CA56" i="1" s="1"/>
  <c r="CB52" i="1"/>
  <c r="CA52" i="1" s="1"/>
  <c r="CB50" i="1"/>
  <c r="CA50" i="1" s="1"/>
  <c r="CB42" i="1"/>
  <c r="CA42" i="1" s="1"/>
  <c r="CB40" i="1"/>
  <c r="CA40" i="1" s="1"/>
  <c r="CB34" i="1"/>
  <c r="CA34" i="1" s="1"/>
  <c r="CB35" i="1"/>
  <c r="CA35" i="1" s="1"/>
  <c r="BR98" i="1"/>
  <c r="BQ98" i="1" s="1"/>
  <c r="BR97" i="1"/>
  <c r="BQ97" i="1" s="1"/>
  <c r="BR95" i="1"/>
  <c r="BQ95" i="1" s="1"/>
  <c r="BR92" i="1"/>
  <c r="BQ92" i="1" s="1"/>
  <c r="BR90" i="1"/>
  <c r="BQ90" i="1" s="1"/>
  <c r="BR89" i="1"/>
  <c r="BQ89" i="1" s="1"/>
  <c r="BR88" i="1"/>
  <c r="BQ88" i="1" s="1"/>
  <c r="BR87" i="1"/>
  <c r="BQ87" i="1" s="1"/>
  <c r="BR77" i="1"/>
  <c r="BQ77" i="1" s="1"/>
  <c r="BR73" i="1"/>
  <c r="BQ73" i="1" s="1"/>
  <c r="BR71" i="1"/>
  <c r="BQ71" i="1" s="1"/>
  <c r="BR70" i="1"/>
  <c r="BQ70" i="1" s="1"/>
  <c r="BR69" i="1"/>
  <c r="BQ69" i="1" s="1"/>
  <c r="BR68" i="1"/>
  <c r="BQ68" i="1" s="1"/>
  <c r="BR64" i="1"/>
  <c r="BQ64" i="1" s="1"/>
  <c r="BR63" i="1"/>
  <c r="BQ63" i="1" s="1"/>
  <c r="BR62" i="1"/>
  <c r="BQ62" i="1" s="1"/>
  <c r="BR61" i="1"/>
  <c r="BQ61" i="1" s="1"/>
  <c r="BR58" i="1"/>
  <c r="BQ58" i="1" s="1"/>
  <c r="BR57" i="1"/>
  <c r="BQ57" i="1" s="1"/>
  <c r="BR56" i="1"/>
  <c r="BQ56" i="1" s="1"/>
  <c r="BR52" i="1"/>
  <c r="BQ52" i="1" s="1"/>
  <c r="BR50" i="1"/>
  <c r="BQ50" i="1" s="1"/>
  <c r="BR42" i="1"/>
  <c r="BQ42" i="1" s="1"/>
  <c r="BR40" i="1"/>
  <c r="BQ40" i="1" s="1"/>
  <c r="BR35" i="1"/>
  <c r="BQ35" i="1" s="1"/>
  <c r="BR34" i="1"/>
  <c r="BQ34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W91" i="1" s="1"/>
  <c r="V90" i="1"/>
  <c r="W90" i="1" s="1"/>
  <c r="V89" i="1"/>
  <c r="W89" i="1" s="1"/>
  <c r="V88" i="1"/>
  <c r="W88" i="1" s="1"/>
  <c r="V87" i="1"/>
  <c r="W87" i="1" s="1"/>
  <c r="V86" i="1"/>
  <c r="W86" i="1" s="1"/>
  <c r="V85" i="1"/>
  <c r="W85" i="1" s="1"/>
  <c r="V84" i="1"/>
  <c r="W84" i="1" s="1"/>
  <c r="V83" i="1"/>
  <c r="W83" i="1" s="1"/>
  <c r="V82" i="1"/>
  <c r="W82" i="1" s="1"/>
  <c r="V81" i="1"/>
  <c r="W81" i="1" s="1"/>
  <c r="V80" i="1"/>
  <c r="W80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W56" i="1" s="1"/>
  <c r="V55" i="1"/>
  <c r="W55" i="1" s="1"/>
  <c r="V54" i="1"/>
  <c r="W54" i="1" s="1"/>
  <c r="V53" i="1"/>
  <c r="W53" i="1" s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T100" i="1"/>
  <c r="U100" i="1" s="1"/>
  <c r="T99" i="1"/>
  <c r="U99" i="1" s="1"/>
  <c r="T98" i="1"/>
  <c r="U98" i="1" s="1"/>
  <c r="T97" i="1"/>
  <c r="U97" i="1" s="1"/>
  <c r="T96" i="1"/>
  <c r="U96" i="1" s="1"/>
  <c r="T95" i="1"/>
  <c r="U95" i="1" s="1"/>
  <c r="T94" i="1"/>
  <c r="U94" i="1" s="1"/>
  <c r="T93" i="1"/>
  <c r="U93" i="1" s="1"/>
  <c r="T92" i="1"/>
  <c r="U92" i="1" s="1"/>
  <c r="T91" i="1"/>
  <c r="U91" i="1" s="1"/>
  <c r="T90" i="1"/>
  <c r="U90" i="1" s="1"/>
  <c r="T89" i="1"/>
  <c r="U89" i="1" s="1"/>
  <c r="T88" i="1"/>
  <c r="U88" i="1" s="1"/>
  <c r="T87" i="1"/>
  <c r="U87" i="1" s="1"/>
  <c r="T86" i="1"/>
  <c r="U86" i="1" s="1"/>
  <c r="T85" i="1"/>
  <c r="U85" i="1" s="1"/>
  <c r="T84" i="1"/>
  <c r="U84" i="1" s="1"/>
  <c r="T83" i="1"/>
  <c r="U83" i="1" s="1"/>
  <c r="T82" i="1"/>
  <c r="U82" i="1" s="1"/>
  <c r="T81" i="1"/>
  <c r="U81" i="1" s="1"/>
  <c r="T80" i="1"/>
  <c r="U80" i="1" s="1"/>
  <c r="T79" i="1"/>
  <c r="U79" i="1" s="1"/>
  <c r="T78" i="1"/>
  <c r="U78" i="1" s="1"/>
  <c r="T77" i="1"/>
  <c r="U77" i="1" s="1"/>
  <c r="T76" i="1"/>
  <c r="U76" i="1" s="1"/>
  <c r="T75" i="1"/>
  <c r="U75" i="1" s="1"/>
  <c r="T74" i="1"/>
  <c r="U74" i="1" s="1"/>
  <c r="T73" i="1"/>
  <c r="U73" i="1" s="1"/>
  <c r="T72" i="1"/>
  <c r="U72" i="1" s="1"/>
  <c r="T71" i="1"/>
  <c r="U71" i="1" s="1"/>
  <c r="T70" i="1"/>
  <c r="U70" i="1" s="1"/>
  <c r="T69" i="1"/>
  <c r="U69" i="1" s="1"/>
  <c r="T68" i="1"/>
  <c r="U68" i="1" s="1"/>
  <c r="T67" i="1"/>
  <c r="U67" i="1" s="1"/>
  <c r="T66" i="1"/>
  <c r="U66" i="1" s="1"/>
  <c r="T65" i="1"/>
  <c r="U65" i="1" s="1"/>
  <c r="T64" i="1"/>
  <c r="U64" i="1" s="1"/>
  <c r="T63" i="1"/>
  <c r="U63" i="1" s="1"/>
  <c r="T62" i="1"/>
  <c r="U62" i="1" s="1"/>
  <c r="T61" i="1"/>
  <c r="U61" i="1" s="1"/>
  <c r="T60" i="1"/>
  <c r="U60" i="1" s="1"/>
  <c r="T59" i="1"/>
  <c r="U59" i="1" s="1"/>
  <c r="T58" i="1"/>
  <c r="U58" i="1" s="1"/>
  <c r="T57" i="1"/>
  <c r="U57" i="1" s="1"/>
  <c r="T56" i="1"/>
  <c r="U56" i="1" s="1"/>
  <c r="T55" i="1"/>
  <c r="U55" i="1" s="1"/>
  <c r="T54" i="1"/>
  <c r="U54" i="1" s="1"/>
  <c r="T53" i="1"/>
  <c r="U53" i="1" s="1"/>
  <c r="T52" i="1"/>
  <c r="U52" i="1" s="1"/>
  <c r="T51" i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BK98" i="1"/>
  <c r="BJ98" i="1" s="1"/>
  <c r="BK97" i="1"/>
  <c r="BJ97" i="1" s="1"/>
  <c r="BK95" i="1"/>
  <c r="BJ95" i="1" s="1"/>
  <c r="BK92" i="1"/>
  <c r="BJ92" i="1" s="1"/>
  <c r="BK90" i="1"/>
  <c r="BJ90" i="1" s="1"/>
  <c r="BK89" i="1"/>
  <c r="BJ89" i="1" s="1"/>
  <c r="BK88" i="1"/>
  <c r="BJ88" i="1" s="1"/>
  <c r="BK87" i="1"/>
  <c r="BJ87" i="1" s="1"/>
  <c r="BK77" i="1"/>
  <c r="BJ77" i="1" s="1"/>
  <c r="BK73" i="1"/>
  <c r="BJ73" i="1" s="1"/>
  <c r="BK71" i="1"/>
  <c r="BJ71" i="1" s="1"/>
  <c r="BK70" i="1"/>
  <c r="BJ70" i="1" s="1"/>
  <c r="BK69" i="1"/>
  <c r="BJ69" i="1" s="1"/>
  <c r="BK68" i="1"/>
  <c r="BJ68" i="1" s="1"/>
  <c r="BK64" i="1"/>
  <c r="BJ64" i="1" s="1"/>
  <c r="BK63" i="1"/>
  <c r="BJ63" i="1" s="1"/>
  <c r="BK62" i="1"/>
  <c r="BJ62" i="1" s="1"/>
  <c r="BK61" i="1"/>
  <c r="BJ61" i="1" s="1"/>
  <c r="BK58" i="1"/>
  <c r="BJ58" i="1" s="1"/>
  <c r="BK57" i="1"/>
  <c r="BJ57" i="1" s="1"/>
  <c r="BK56" i="1"/>
  <c r="BJ56" i="1" s="1"/>
  <c r="BK52" i="1"/>
  <c r="BJ52" i="1" s="1"/>
  <c r="BK50" i="1"/>
  <c r="BJ50" i="1" s="1"/>
  <c r="BK42" i="1"/>
  <c r="BJ42" i="1" s="1"/>
  <c r="BK40" i="1"/>
  <c r="BJ40" i="1" s="1"/>
  <c r="BK35" i="1"/>
  <c r="BJ35" i="1" s="1"/>
  <c r="BK34" i="1"/>
  <c r="BJ34" i="1" s="1"/>
  <c r="V34" i="1"/>
  <c r="W34" i="1" s="1"/>
  <c r="T34" i="1"/>
  <c r="U34" i="1" s="1"/>
  <c r="K34" i="1"/>
  <c r="L34" i="1" s="1"/>
  <c r="I34" i="1"/>
  <c r="J34" i="1" s="1"/>
  <c r="V23" i="1"/>
  <c r="W23" i="1" s="1"/>
  <c r="T23" i="1"/>
  <c r="U23" i="1" s="1"/>
  <c r="K23" i="1"/>
  <c r="L23" i="1" s="1"/>
  <c r="I23" i="1"/>
  <c r="J23" i="1" s="1"/>
  <c r="BU35" i="1" l="1"/>
  <c r="BX35" i="1"/>
  <c r="BU58" i="1"/>
  <c r="BX58" i="1"/>
  <c r="BU71" i="1"/>
  <c r="BX71" i="1"/>
  <c r="BU95" i="1"/>
  <c r="BX95" i="1"/>
  <c r="BU34" i="1"/>
  <c r="BX34" i="1"/>
  <c r="BU61" i="1"/>
  <c r="BX61" i="1"/>
  <c r="BU73" i="1"/>
  <c r="BX73" i="1"/>
  <c r="BU97" i="1"/>
  <c r="BX97" i="1"/>
  <c r="BU40" i="1"/>
  <c r="BX40" i="1"/>
  <c r="BU62" i="1"/>
  <c r="BX62" i="1"/>
  <c r="BU77" i="1"/>
  <c r="BX77" i="1"/>
  <c r="BU98" i="1"/>
  <c r="BX98" i="1"/>
  <c r="BU42" i="1"/>
  <c r="BX42" i="1"/>
  <c r="BU63" i="1"/>
  <c r="BX63" i="1"/>
  <c r="BU87" i="1"/>
  <c r="BX87" i="1"/>
  <c r="BU88" i="1"/>
  <c r="BX88" i="1"/>
  <c r="BU50" i="1"/>
  <c r="BX50" i="1"/>
  <c r="BU64" i="1"/>
  <c r="BX64" i="1"/>
  <c r="BU52" i="1"/>
  <c r="BX52" i="1"/>
  <c r="BU68" i="1"/>
  <c r="BX68" i="1"/>
  <c r="BU89" i="1"/>
  <c r="BX89" i="1"/>
  <c r="BU56" i="1"/>
  <c r="BX56" i="1"/>
  <c r="BU69" i="1"/>
  <c r="BX69" i="1"/>
  <c r="BU90" i="1"/>
  <c r="BX90" i="1"/>
  <c r="BU57" i="1"/>
  <c r="BX57" i="1"/>
  <c r="BU70" i="1"/>
  <c r="BX70" i="1"/>
  <c r="BU92" i="1"/>
  <c r="BX92" i="1"/>
  <c r="BM34" i="1"/>
  <c r="BO34" i="1"/>
  <c r="BM71" i="1"/>
  <c r="BO71" i="1"/>
  <c r="BM95" i="1"/>
  <c r="BO95" i="1"/>
  <c r="BM42" i="1"/>
  <c r="BO42" i="1"/>
  <c r="BM63" i="1"/>
  <c r="BO63" i="1"/>
  <c r="BM87" i="1"/>
  <c r="BO87" i="1"/>
  <c r="BM50" i="1"/>
  <c r="BO50" i="1"/>
  <c r="BM64" i="1"/>
  <c r="BO64" i="1"/>
  <c r="BM88" i="1"/>
  <c r="BO88" i="1"/>
  <c r="BM68" i="1"/>
  <c r="BO68" i="1"/>
  <c r="BM56" i="1"/>
  <c r="BO56" i="1"/>
  <c r="BM69" i="1"/>
  <c r="BO69" i="1"/>
  <c r="BM90" i="1"/>
  <c r="BO90" i="1"/>
  <c r="BM57" i="1"/>
  <c r="BO57" i="1"/>
  <c r="BM70" i="1"/>
  <c r="BO70" i="1"/>
  <c r="BM92" i="1"/>
  <c r="BO92" i="1"/>
  <c r="BM35" i="1"/>
  <c r="BO35" i="1"/>
  <c r="BM61" i="1"/>
  <c r="BO61" i="1"/>
  <c r="BM73" i="1"/>
  <c r="BO73" i="1"/>
  <c r="BM97" i="1"/>
  <c r="BO97" i="1"/>
  <c r="BM52" i="1"/>
  <c r="BO52" i="1"/>
  <c r="BM89" i="1"/>
  <c r="BO89" i="1"/>
  <c r="BM58" i="1"/>
  <c r="BO58" i="1"/>
  <c r="BM40" i="1"/>
  <c r="BO40" i="1"/>
  <c r="BM62" i="1"/>
  <c r="BO62" i="1"/>
  <c r="BM77" i="1"/>
  <c r="BO77" i="1"/>
  <c r="BM98" i="1"/>
  <c r="BO98" i="1"/>
  <c r="BF90" i="1"/>
  <c r="BH90" i="1"/>
  <c r="BF57" i="1"/>
  <c r="BH57" i="1"/>
  <c r="BF70" i="1"/>
  <c r="BH70" i="1"/>
  <c r="BF92" i="1"/>
  <c r="BH92" i="1"/>
  <c r="BF69" i="1"/>
  <c r="BH69" i="1"/>
  <c r="BF58" i="1"/>
  <c r="BH58" i="1"/>
  <c r="BF35" i="1"/>
  <c r="BH35" i="1"/>
  <c r="BF73" i="1"/>
  <c r="BH73" i="1"/>
  <c r="BF97" i="1"/>
  <c r="BH97" i="1"/>
  <c r="BF56" i="1"/>
  <c r="BH56" i="1"/>
  <c r="BF34" i="1"/>
  <c r="BH34" i="1"/>
  <c r="BF62" i="1"/>
  <c r="BH62" i="1"/>
  <c r="BF98" i="1"/>
  <c r="BH98" i="1"/>
  <c r="BF95" i="1"/>
  <c r="BH95" i="1"/>
  <c r="BF61" i="1"/>
  <c r="BH61" i="1"/>
  <c r="BF40" i="1"/>
  <c r="BH40" i="1"/>
  <c r="BF77" i="1"/>
  <c r="BH77" i="1"/>
  <c r="BF42" i="1"/>
  <c r="BH42" i="1"/>
  <c r="BF63" i="1"/>
  <c r="BH63" i="1"/>
  <c r="BF87" i="1"/>
  <c r="BH87" i="1"/>
  <c r="BF50" i="1"/>
  <c r="BH50" i="1"/>
  <c r="BF64" i="1"/>
  <c r="BH64" i="1"/>
  <c r="BF88" i="1"/>
  <c r="BH88" i="1"/>
  <c r="BF71" i="1"/>
  <c r="BH71" i="1"/>
  <c r="BF52" i="1"/>
  <c r="BH52" i="1"/>
  <c r="BF68" i="1"/>
  <c r="BH68" i="1"/>
  <c r="BF89" i="1"/>
  <c r="BH89" i="1"/>
  <c r="BF4" i="1"/>
  <c r="BH4" i="1"/>
</calcChain>
</file>

<file path=xl/sharedStrings.xml><?xml version="1.0" encoding="utf-8"?>
<sst xmlns="http://schemas.openxmlformats.org/spreadsheetml/2006/main" count="1086" uniqueCount="297">
  <si>
    <t>University Name</t>
  </si>
  <si>
    <t>State</t>
  </si>
  <si>
    <t>Arizona State University</t>
  </si>
  <si>
    <t>Arizona</t>
  </si>
  <si>
    <t>Alabama</t>
  </si>
  <si>
    <t>California</t>
  </si>
  <si>
    <t>Colorado State University</t>
  </si>
  <si>
    <t>Colorado</t>
  </si>
  <si>
    <t>Connecticut</t>
  </si>
  <si>
    <t>University of Delaware</t>
  </si>
  <si>
    <t>Delaware</t>
  </si>
  <si>
    <t>Florida State University</t>
  </si>
  <si>
    <t>Florida</t>
  </si>
  <si>
    <t>University of Georgia</t>
  </si>
  <si>
    <t>Georgia</t>
  </si>
  <si>
    <t>University of Hawaii at Manoa</t>
  </si>
  <si>
    <t>Hawaii</t>
  </si>
  <si>
    <t>Iowa State University</t>
  </si>
  <si>
    <t>Iowa</t>
  </si>
  <si>
    <t>University of Illinois Chicago</t>
  </si>
  <si>
    <t>Illinois</t>
  </si>
  <si>
    <t>Purdue University</t>
  </si>
  <si>
    <t>Indiana</t>
  </si>
  <si>
    <t>Kansas</t>
  </si>
  <si>
    <t>University of Kentucky</t>
  </si>
  <si>
    <t>Kentucky</t>
  </si>
  <si>
    <t>Louisiana State University</t>
  </si>
  <si>
    <t>Louisiana</t>
  </si>
  <si>
    <t>Kansas University</t>
  </si>
  <si>
    <t>Massachusets</t>
  </si>
  <si>
    <t>University of Maryland, Baltimore County</t>
  </si>
  <si>
    <t>Maryland</t>
  </si>
  <si>
    <t>University of Maine</t>
  </si>
  <si>
    <t>Maine</t>
  </si>
  <si>
    <t>Michigan State University</t>
  </si>
  <si>
    <t>Michigan</t>
  </si>
  <si>
    <t>University of Minnesota</t>
  </si>
  <si>
    <t>Minnesota</t>
  </si>
  <si>
    <t>University of Missouri</t>
  </si>
  <si>
    <t>Missouri</t>
  </si>
  <si>
    <t>Mississippi State University</t>
  </si>
  <si>
    <t>Mississippi</t>
  </si>
  <si>
    <t>University of Montana</t>
  </si>
  <si>
    <t>Montana</t>
  </si>
  <si>
    <t>North Carolina</t>
  </si>
  <si>
    <t>North Carolina State University</t>
  </si>
  <si>
    <t>North Dakota State University</t>
  </si>
  <si>
    <t>North Dakota</t>
  </si>
  <si>
    <t>University of Nebraska-Lincoln</t>
  </si>
  <si>
    <t>Nebraska</t>
  </si>
  <si>
    <t>University of New Hampshire</t>
  </si>
  <si>
    <t>New Hampshire</t>
  </si>
  <si>
    <t>Rutgers University - New Brunswick</t>
  </si>
  <si>
    <t>New Jersey</t>
  </si>
  <si>
    <t>University of New Mexico</t>
  </si>
  <si>
    <t>New Mexico</t>
  </si>
  <si>
    <t>Stony Brook University</t>
  </si>
  <si>
    <t>New York</t>
  </si>
  <si>
    <t>Kent State University</t>
  </si>
  <si>
    <t>Ohio</t>
  </si>
  <si>
    <t>University of Oklahoma</t>
  </si>
  <si>
    <t>Oklahoma</t>
  </si>
  <si>
    <t>Oregon State University</t>
  </si>
  <si>
    <t>Oregon</t>
  </si>
  <si>
    <t>Pennsylvania State University</t>
  </si>
  <si>
    <t>Pennsylvania</t>
  </si>
  <si>
    <t>University of South Carolina</t>
  </si>
  <si>
    <t>South Carolina</t>
  </si>
  <si>
    <t>University of Tennessee</t>
  </si>
  <si>
    <t>Tennessee</t>
  </si>
  <si>
    <t>University of Texas at Austin</t>
  </si>
  <si>
    <t>Texas</t>
  </si>
  <si>
    <t>University of Utah</t>
  </si>
  <si>
    <t>Utah</t>
  </si>
  <si>
    <t>University of Virginia</t>
  </si>
  <si>
    <t>Virginia</t>
  </si>
  <si>
    <t>Washington State University</t>
  </si>
  <si>
    <t>Washington</t>
  </si>
  <si>
    <t>University of Wisconsin - Milwaukee</t>
  </si>
  <si>
    <t>University of Arkansas</t>
  </si>
  <si>
    <t>Arkansas</t>
  </si>
  <si>
    <t>CDS Year</t>
  </si>
  <si>
    <t>2022-2023</t>
  </si>
  <si>
    <t>University of Alabama</t>
  </si>
  <si>
    <t>Auburn University</t>
  </si>
  <si>
    <t>University of Alabama at Birmingham</t>
  </si>
  <si>
    <t>University of Alabama in Huntsville</t>
  </si>
  <si>
    <t>University of Arizona</t>
  </si>
  <si>
    <t>University of California, Berkeley</t>
  </si>
  <si>
    <t>University of California, Irvine</t>
  </si>
  <si>
    <t>University of California, Los Angeles</t>
  </si>
  <si>
    <t>University of California, Riverside</t>
  </si>
  <si>
    <t>University of California, San Diego</t>
  </si>
  <si>
    <t>University of California, Santa Cruz</t>
  </si>
  <si>
    <t>Colorado School of Mines</t>
  </si>
  <si>
    <t>University of Colorado Boulder</t>
  </si>
  <si>
    <t>University of Colorado Denver</t>
  </si>
  <si>
    <t>University of Connecticut</t>
  </si>
  <si>
    <t>Florida International University</t>
  </si>
  <si>
    <t>University of Central Florida</t>
  </si>
  <si>
    <t>University of Florida</t>
  </si>
  <si>
    <t>University of South Florida</t>
  </si>
  <si>
    <t>Georgia Institute of Technology</t>
  </si>
  <si>
    <t>Georgia State University</t>
  </si>
  <si>
    <t>University of Iowa</t>
  </si>
  <si>
    <t>University of Illinois Urbana-Champaign</t>
  </si>
  <si>
    <t>Indiana University Bloomington</t>
  </si>
  <si>
    <t>Kansas State University</t>
  </si>
  <si>
    <t>University of Louisville</t>
  </si>
  <si>
    <t>University of Louisiana at Layfayette</t>
  </si>
  <si>
    <t>University of Massachusetts Amherst</t>
  </si>
  <si>
    <t>University of Maryland, College Park</t>
  </si>
  <si>
    <t>University of Michigan</t>
  </si>
  <si>
    <t>Wayne State University</t>
  </si>
  <si>
    <t>University of Mississippi</t>
  </si>
  <si>
    <t>University of Southern Mississippi</t>
  </si>
  <si>
    <t>Montana State University</t>
  </si>
  <si>
    <t>University of North Carolina at Chapel Hill</t>
  </si>
  <si>
    <t>New Jersey Institute of Technology</t>
  </si>
  <si>
    <t>Binghamton University</t>
  </si>
  <si>
    <t>University at Albany, SUNY</t>
  </si>
  <si>
    <t>University at Buffalo</t>
  </si>
  <si>
    <t>Ohio State University</t>
  </si>
  <si>
    <t>Ohio University</t>
  </si>
  <si>
    <t>University of Cincinnati</t>
  </si>
  <si>
    <t>University of Oregon</t>
  </si>
  <si>
    <t>Temple University</t>
  </si>
  <si>
    <t>University of Pittsburgh</t>
  </si>
  <si>
    <t>Clemson University</t>
  </si>
  <si>
    <t>University of Memphis</t>
  </si>
  <si>
    <t>Texas A&amp;M University</t>
  </si>
  <si>
    <t>Texas Tech University</t>
  </si>
  <si>
    <t>University of Houston</t>
  </si>
  <si>
    <t>University of North Texas</t>
  </si>
  <si>
    <t>University of Texas at Dallas</t>
  </si>
  <si>
    <t>University of Texas at El Paso</t>
  </si>
  <si>
    <t>Univeristy of Texas at San Antonio</t>
  </si>
  <si>
    <t>George Mason University</t>
  </si>
  <si>
    <t>Old Dominion University</t>
  </si>
  <si>
    <t>Virginia Commonwealth University</t>
  </si>
  <si>
    <t>Virginia Tech</t>
  </si>
  <si>
    <t>University of Washington</t>
  </si>
  <si>
    <t>TotalUndergraduateMenEnrolled</t>
  </si>
  <si>
    <t>TotalUndergraduateWomenEnrolled</t>
  </si>
  <si>
    <t>TotalUndergraduateOtherGenderEnrolled</t>
  </si>
  <si>
    <t>TotalUndergraduateEnrolled</t>
  </si>
  <si>
    <t>TotalGraduateMenEnrolled</t>
  </si>
  <si>
    <t>TotalGraduateWomenEnrolled</t>
  </si>
  <si>
    <t>TotalGraduateOtherGenderEnrolled</t>
  </si>
  <si>
    <t>TotalGraduateEnrolled</t>
  </si>
  <si>
    <t>TotalAllStudentsEnrolled</t>
  </si>
  <si>
    <t>TotalHispanicUndergrad</t>
  </si>
  <si>
    <t>TotalBlackUndergrad</t>
  </si>
  <si>
    <t>TotalWhiteUndergrad</t>
  </si>
  <si>
    <t>TotalNativeAmericanUndergrad</t>
  </si>
  <si>
    <t>TotalAsianUndergrad</t>
  </si>
  <si>
    <t>TotalPacificIslanderUndergrad</t>
  </si>
  <si>
    <t>Total2+RacesUndergrad</t>
  </si>
  <si>
    <t>TotalUnknownRaceUndergrad</t>
  </si>
  <si>
    <t>TotalSixYearGraduation Rate %2016Cohort</t>
  </si>
  <si>
    <t>TotalSixYearGraduation Rate %2015Cohort</t>
  </si>
  <si>
    <t>RetentionRateUndergradFirstYear%</t>
  </si>
  <si>
    <t>FTFYTotalApplied</t>
  </si>
  <si>
    <t>FTFYTotalAdmitted</t>
  </si>
  <si>
    <t>FTFYTotalEnrolled</t>
  </si>
  <si>
    <t>No</t>
  </si>
  <si>
    <t>FTFYGPAAvg</t>
  </si>
  <si>
    <t>ApplicationFeeCanBeWaived?</t>
  </si>
  <si>
    <t>Yes</t>
  </si>
  <si>
    <t>TotalTransferMenEnrolled</t>
  </si>
  <si>
    <t>TotalTransferWomenEnrolled</t>
  </si>
  <si>
    <t>TotalEnrolledTransfer</t>
  </si>
  <si>
    <t>TotalAppliedTransfer</t>
  </si>
  <si>
    <t>TotalAdmittedTransfer</t>
  </si>
  <si>
    <t>PercentUndergradOutOfState</t>
  </si>
  <si>
    <t>PercentUndergradOnCampus</t>
  </si>
  <si>
    <t>PercentUndergradOffCampus</t>
  </si>
  <si>
    <t>InStateTuitionCost</t>
  </si>
  <si>
    <t>OutStateTuitionCost</t>
  </si>
  <si>
    <t>NonresidentTuitionCost</t>
  </si>
  <si>
    <t>InStateCreditHourCost</t>
  </si>
  <si>
    <t>OutStateCreditHourCost</t>
  </si>
  <si>
    <t>NonresidentCrediHourCost</t>
  </si>
  <si>
    <t>TotalNeedBasedScholarship</t>
  </si>
  <si>
    <t>TotalNonNeedScholarship</t>
  </si>
  <si>
    <t>FTUndergradApplyNeedBasedFinancialAid</t>
  </si>
  <si>
    <t>FTUndergradAwardedNeedBasedFinancialAid</t>
  </si>
  <si>
    <t>FTUndergradAwardedFinancialAid</t>
  </si>
  <si>
    <t>PercentOfNeed-BasedAidMetForStudents</t>
  </si>
  <si>
    <t>AvgNeedBasedScholarshipAmount</t>
  </si>
  <si>
    <t>AvgNoNeedScholarship</t>
  </si>
  <si>
    <t>FirstTimeStudentsAvgBorrowedAnyLoanProgram</t>
  </si>
  <si>
    <t>NonresidentStudentsAwardedAid</t>
  </si>
  <si>
    <t>AvgAmountAwardedNonresidentStudents</t>
  </si>
  <si>
    <t>19/1</t>
  </si>
  <si>
    <t>Student/FacultyRatio</t>
  </si>
  <si>
    <t>PellGrantRecipients2016Cohort</t>
  </si>
  <si>
    <t>Total2016Cohort</t>
  </si>
  <si>
    <t>TotalNonResidentUndergrad</t>
  </si>
  <si>
    <t>PellGrantRecipients2015Cohort</t>
  </si>
  <si>
    <t>Total2015Cohort</t>
  </si>
  <si>
    <t>NA</t>
  </si>
  <si>
    <t>AverageUndergradStudentAge</t>
  </si>
  <si>
    <t>20/1</t>
  </si>
  <si>
    <t>HSCompletionRequirement</t>
  </si>
  <si>
    <t>NoFinancialNeedFTStudentsAwardedScholarship</t>
  </si>
  <si>
    <t>18/1</t>
  </si>
  <si>
    <t>GEDorHSDiplomaAccepted</t>
  </si>
  <si>
    <t>17/1</t>
  </si>
  <si>
    <t>ACTUsedForAdmissionDecisions?</t>
  </si>
  <si>
    <t>ResidentApplicationFee(inDollars)</t>
  </si>
  <si>
    <t>19.4/1</t>
  </si>
  <si>
    <t>nA</t>
  </si>
  <si>
    <t>na</t>
  </si>
  <si>
    <t>24/1</t>
  </si>
  <si>
    <t>23/1</t>
  </si>
  <si>
    <t>18.3/1</t>
  </si>
  <si>
    <t>16/1</t>
  </si>
  <si>
    <t>12/1</t>
  </si>
  <si>
    <t>21/1</t>
  </si>
  <si>
    <t>22/1</t>
  </si>
  <si>
    <t>17.4/1</t>
  </si>
  <si>
    <t>HSDNoGED</t>
  </si>
  <si>
    <t>26/1</t>
  </si>
  <si>
    <t>13.5/1</t>
  </si>
  <si>
    <t>14/1</t>
  </si>
  <si>
    <t>TotalUndergraduateFTMen</t>
  </si>
  <si>
    <t>TotalUndergradMenPT</t>
  </si>
  <si>
    <t>TotalUndergradFTWomen</t>
  </si>
  <si>
    <t>TotalUndergradPTWomen</t>
  </si>
  <si>
    <t>TotalFTGraduateMen</t>
  </si>
  <si>
    <t>TotalPTGraduateMen</t>
  </si>
  <si>
    <t>TotalFTGraduateWomen</t>
  </si>
  <si>
    <t>TotalPTGraduateWomen</t>
  </si>
  <si>
    <t>FTFYMenApplied</t>
  </si>
  <si>
    <t>FTFYWomenApplied</t>
  </si>
  <si>
    <t>FTFYMenAdmitted</t>
  </si>
  <si>
    <t>FTFYWomenAdmitted</t>
  </si>
  <si>
    <t>FTFYMenEnrolledFT</t>
  </si>
  <si>
    <t>FTFYMenEnrolledPT</t>
  </si>
  <si>
    <t>FTFYWomenEnrolledFT</t>
  </si>
  <si>
    <t>FTFYWomenEnrolledPT</t>
  </si>
  <si>
    <t>FTFYOtherGenderApplied</t>
  </si>
  <si>
    <t>FTFYOtherGenderAdmitted</t>
  </si>
  <si>
    <t>FTFYOtherGenderEnrolledFT</t>
  </si>
  <si>
    <t>FTFYOtherGenderEnrolledPT</t>
  </si>
  <si>
    <t>15/1</t>
  </si>
  <si>
    <t>12.7/1</t>
  </si>
  <si>
    <t>16.6/1</t>
  </si>
  <si>
    <t>17.7/1</t>
  </si>
  <si>
    <t>Oklahoma State University Stillwater</t>
  </si>
  <si>
    <t>16.4/1</t>
  </si>
  <si>
    <t>Wisconsin</t>
  </si>
  <si>
    <t>University of Wisconsin - Madison</t>
  </si>
  <si>
    <t>14.77/1</t>
  </si>
  <si>
    <t>13/1</t>
  </si>
  <si>
    <t>25/1</t>
  </si>
  <si>
    <t>?</t>
  </si>
  <si>
    <t>28.7/1</t>
  </si>
  <si>
    <t>NoHSDRequired</t>
  </si>
  <si>
    <t>PercentNonResidentUndergrad</t>
  </si>
  <si>
    <t>PercentHispanicUndergrad</t>
  </si>
  <si>
    <t>PercentBlackUndergrad</t>
  </si>
  <si>
    <t>PercentWhiteUndergrad</t>
  </si>
  <si>
    <t>PercentNativeAmericanUndergrad</t>
  </si>
  <si>
    <t>PercentAsianUndergrad</t>
  </si>
  <si>
    <t>PercentPacificIslanderUndergrad</t>
  </si>
  <si>
    <t>Percent2+RacesUndergrad</t>
  </si>
  <si>
    <t>PercentUnknownRaceUndergrad</t>
  </si>
  <si>
    <t>Percent2016CohortGotPellGrands</t>
  </si>
  <si>
    <t>Percent2015CohortGotPellGrants</t>
  </si>
  <si>
    <t>PercentFTFYMenApplied</t>
  </si>
  <si>
    <t>PercentFTFYWomenApplied</t>
  </si>
  <si>
    <t>PercentFTFYOtherGenderApplied</t>
  </si>
  <si>
    <t>PercentFTFYMenAdmitted</t>
  </si>
  <si>
    <t>PercentFTFYWomenAdmitted</t>
  </si>
  <si>
    <t>PercentOtherGenderAdmitted</t>
  </si>
  <si>
    <t>PercentFTFYMenEnrolled</t>
  </si>
  <si>
    <t>PercentFTFYWomenEnrolled</t>
  </si>
  <si>
    <t>PercentFTFYOtherGenderEnrolled</t>
  </si>
  <si>
    <t>PercentTransferMenEnrolled</t>
  </si>
  <si>
    <t>PercentTransferWomenEnrolled</t>
  </si>
  <si>
    <t>PercentFirstTimeStudentsBorrowedAnyLoanProgram</t>
  </si>
  <si>
    <t>PercentUndergradMenEnrolled</t>
  </si>
  <si>
    <t>PercentUndergradWomenEnrolled</t>
  </si>
  <si>
    <t>PercentUndergradOtherGenderEnrolled</t>
  </si>
  <si>
    <t>PercentGraduateMenEnrolled</t>
  </si>
  <si>
    <t>PercentGraduateWomenEnrolled</t>
  </si>
  <si>
    <t>PercentGraduateOtherGenderEnrolled</t>
  </si>
  <si>
    <t>PercentUndergradApplyForNeedBasedFinancialAid</t>
  </si>
  <si>
    <t>PercentUndergradAppliedNeedBasedFinancialAidReceived</t>
  </si>
  <si>
    <t>PercentUndergradGotNeedBasedFinancialAid</t>
  </si>
  <si>
    <t>TotalFTUndergradMenWomen</t>
  </si>
  <si>
    <t>PercentEnrolledStudentsTransfer</t>
  </si>
  <si>
    <t>TransferStudentAcceptanceRate</t>
  </si>
  <si>
    <t>PercentMenEnrolled</t>
  </si>
  <si>
    <t>PercentWomenEnrolled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</si>
</sst>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76DB-2619-49E8-98C1-6868E9C79973}">
  <dimension ref="A1:DQ103"/>
  <sheetViews>
    <sheetView tabSelected="1" topLeftCell="W1" workbookViewId="0">
      <pane ySplit="1" topLeftCell="A2" activePane="bottomLeft" state="frozen"/>
      <selection pane="bottomLeft" activeCell="AC7" sqref="AC7"/>
    </sheetView>
  </sheetViews>
  <sheetFormatPr defaultRowHeight="14.4" x14ac:dyDescent="0.3"/>
  <cols>
    <col min="1" max="1" width="33.6640625" customWidth="1"/>
    <col min="2" max="2" width="12" customWidth="1"/>
    <col min="3" max="3" width="11.5546875" customWidth="1"/>
    <col min="4" max="4" width="22.77734375" customWidth="1"/>
    <col min="5" max="5" width="23.6640625" customWidth="1"/>
    <col min="6" max="6" width="22.21875" customWidth="1"/>
    <col min="7" max="8" width="23.109375" customWidth="1"/>
    <col min="9" max="121" width="34" customWidth="1"/>
  </cols>
  <sheetData>
    <row r="1" spans="1:121" s="1" customFormat="1" x14ac:dyDescent="0.3">
      <c r="A1" s="1" t="s">
        <v>0</v>
      </c>
      <c r="B1" s="1" t="s">
        <v>1</v>
      </c>
      <c r="C1" s="1" t="s">
        <v>81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292</v>
      </c>
      <c r="I1" s="1" t="s">
        <v>142</v>
      </c>
      <c r="J1" s="1" t="s">
        <v>283</v>
      </c>
      <c r="K1" s="1" t="s">
        <v>143</v>
      </c>
      <c r="L1" s="1" t="s">
        <v>284</v>
      </c>
      <c r="M1" s="1" t="s">
        <v>144</v>
      </c>
      <c r="N1" s="1" t="s">
        <v>285</v>
      </c>
      <c r="O1" s="1" t="s">
        <v>145</v>
      </c>
      <c r="P1" s="1" t="s">
        <v>230</v>
      </c>
      <c r="Q1" s="1" t="s">
        <v>231</v>
      </c>
      <c r="R1" s="1" t="s">
        <v>232</v>
      </c>
      <c r="S1" s="1" t="s">
        <v>233</v>
      </c>
      <c r="T1" s="1" t="s">
        <v>146</v>
      </c>
      <c r="U1" s="1" t="s">
        <v>286</v>
      </c>
      <c r="V1" s="1" t="s">
        <v>147</v>
      </c>
      <c r="W1" s="1" t="s">
        <v>287</v>
      </c>
      <c r="X1" s="1" t="s">
        <v>148</v>
      </c>
      <c r="Y1" s="1" t="s">
        <v>288</v>
      </c>
      <c r="Z1" s="1" t="s">
        <v>149</v>
      </c>
      <c r="AA1" s="1" t="s">
        <v>295</v>
      </c>
      <c r="AB1" s="1" t="s">
        <v>296</v>
      </c>
      <c r="AC1" s="1" t="s">
        <v>150</v>
      </c>
      <c r="AD1" s="1" t="s">
        <v>198</v>
      </c>
      <c r="AE1" s="1" t="s">
        <v>260</v>
      </c>
      <c r="AF1" s="1" t="s">
        <v>151</v>
      </c>
      <c r="AG1" s="1" t="s">
        <v>261</v>
      </c>
      <c r="AH1" s="1" t="s">
        <v>152</v>
      </c>
      <c r="AI1" s="1" t="s">
        <v>262</v>
      </c>
      <c r="AJ1" s="1" t="s">
        <v>153</v>
      </c>
      <c r="AK1" s="1" t="s">
        <v>263</v>
      </c>
      <c r="AL1" s="1" t="s">
        <v>154</v>
      </c>
      <c r="AM1" s="1" t="s">
        <v>264</v>
      </c>
      <c r="AN1" s="1" t="s">
        <v>155</v>
      </c>
      <c r="AO1" s="1" t="s">
        <v>265</v>
      </c>
      <c r="AP1" s="1" t="s">
        <v>156</v>
      </c>
      <c r="AQ1" s="1" t="s">
        <v>266</v>
      </c>
      <c r="AR1" s="1" t="s">
        <v>157</v>
      </c>
      <c r="AS1" s="1" t="s">
        <v>267</v>
      </c>
      <c r="AT1" s="1" t="s">
        <v>158</v>
      </c>
      <c r="AU1" s="1" t="s">
        <v>268</v>
      </c>
      <c r="AV1" s="1" t="s">
        <v>196</v>
      </c>
      <c r="AW1" s="1" t="s">
        <v>197</v>
      </c>
      <c r="AX1" s="1" t="s">
        <v>269</v>
      </c>
      <c r="AY1" s="1" t="s">
        <v>159</v>
      </c>
      <c r="AZ1" s="1" t="s">
        <v>199</v>
      </c>
      <c r="BA1" s="1" t="s">
        <v>200</v>
      </c>
      <c r="BB1" s="1" t="s">
        <v>270</v>
      </c>
      <c r="BC1" s="1" t="s">
        <v>160</v>
      </c>
      <c r="BD1" s="1" t="s">
        <v>161</v>
      </c>
      <c r="BE1" s="1" t="s">
        <v>234</v>
      </c>
      <c r="BF1" s="1" t="s">
        <v>271</v>
      </c>
      <c r="BG1" s="1" t="s">
        <v>235</v>
      </c>
      <c r="BH1" s="1" t="s">
        <v>272</v>
      </c>
      <c r="BI1" s="1" t="s">
        <v>242</v>
      </c>
      <c r="BJ1" s="1" t="s">
        <v>273</v>
      </c>
      <c r="BK1" s="1" t="s">
        <v>162</v>
      </c>
      <c r="BL1" s="1" t="s">
        <v>236</v>
      </c>
      <c r="BM1" s="1" t="s">
        <v>274</v>
      </c>
      <c r="BN1" s="1" t="s">
        <v>237</v>
      </c>
      <c r="BO1" s="1" t="s">
        <v>275</v>
      </c>
      <c r="BP1" s="1" t="s">
        <v>243</v>
      </c>
      <c r="BQ1" s="1" t="s">
        <v>276</v>
      </c>
      <c r="BR1" s="1" t="s">
        <v>163</v>
      </c>
      <c r="BS1" s="1" t="s">
        <v>238</v>
      </c>
      <c r="BT1" s="1" t="s">
        <v>239</v>
      </c>
      <c r="BU1" s="1" t="s">
        <v>277</v>
      </c>
      <c r="BV1" s="1" t="s">
        <v>240</v>
      </c>
      <c r="BW1" s="1" t="s">
        <v>241</v>
      </c>
      <c r="BX1" s="1" t="s">
        <v>278</v>
      </c>
      <c r="BY1" s="1" t="s">
        <v>244</v>
      </c>
      <c r="BZ1" s="1" t="s">
        <v>245</v>
      </c>
      <c r="CA1" s="1" t="s">
        <v>279</v>
      </c>
      <c r="CB1" s="1" t="s">
        <v>164</v>
      </c>
      <c r="CC1" s="1" t="s">
        <v>204</v>
      </c>
      <c r="CD1" s="1" t="s">
        <v>209</v>
      </c>
      <c r="CE1" s="1" t="s">
        <v>166</v>
      </c>
      <c r="CF1" s="1" t="s">
        <v>210</v>
      </c>
      <c r="CG1" s="1" t="s">
        <v>167</v>
      </c>
      <c r="CH1" s="1" t="s">
        <v>169</v>
      </c>
      <c r="CI1" s="1" t="s">
        <v>280</v>
      </c>
      <c r="CJ1" s="1" t="s">
        <v>170</v>
      </c>
      <c r="CK1" s="1" t="s">
        <v>281</v>
      </c>
      <c r="CL1" s="1" t="s">
        <v>172</v>
      </c>
      <c r="CM1" s="1" t="s">
        <v>173</v>
      </c>
      <c r="CN1" s="1" t="s">
        <v>294</v>
      </c>
      <c r="CO1" s="1" t="s">
        <v>171</v>
      </c>
      <c r="CP1" s="1" t="s">
        <v>293</v>
      </c>
      <c r="CQ1" s="1" t="s">
        <v>174</v>
      </c>
      <c r="CR1" s="1" t="s">
        <v>175</v>
      </c>
      <c r="CS1" s="1" t="s">
        <v>176</v>
      </c>
      <c r="CT1" s="1" t="s">
        <v>202</v>
      </c>
      <c r="CU1" s="1" t="s">
        <v>177</v>
      </c>
      <c r="CV1" s="1" t="s">
        <v>178</v>
      </c>
      <c r="CW1" s="1" t="s">
        <v>179</v>
      </c>
      <c r="CX1" s="1" t="s">
        <v>180</v>
      </c>
      <c r="CY1" s="1" t="s">
        <v>181</v>
      </c>
      <c r="CZ1" s="1" t="s">
        <v>182</v>
      </c>
      <c r="DA1" s="1" t="s">
        <v>183</v>
      </c>
      <c r="DB1" s="1" t="s">
        <v>184</v>
      </c>
      <c r="DC1" s="1" t="s">
        <v>185</v>
      </c>
      <c r="DD1" s="1" t="s">
        <v>289</v>
      </c>
      <c r="DE1" s="1" t="s">
        <v>187</v>
      </c>
      <c r="DF1" s="1" t="s">
        <v>186</v>
      </c>
      <c r="DG1" s="1" t="s">
        <v>290</v>
      </c>
      <c r="DH1" s="1" t="s">
        <v>291</v>
      </c>
      <c r="DI1" s="1" t="s">
        <v>188</v>
      </c>
      <c r="DJ1" s="1" t="s">
        <v>189</v>
      </c>
      <c r="DK1" s="1" t="s">
        <v>205</v>
      </c>
      <c r="DL1" s="1" t="s">
        <v>190</v>
      </c>
      <c r="DM1" s="1" t="s">
        <v>282</v>
      </c>
      <c r="DN1" s="1" t="s">
        <v>191</v>
      </c>
      <c r="DO1" s="1" t="s">
        <v>192</v>
      </c>
      <c r="DP1" s="1" t="s">
        <v>193</v>
      </c>
      <c r="DQ1" s="1" t="s">
        <v>195</v>
      </c>
    </row>
    <row r="2" spans="1:121" x14ac:dyDescent="0.3">
      <c r="A2" t="s">
        <v>84</v>
      </c>
      <c r="B2" t="s">
        <v>4</v>
      </c>
      <c r="C2" t="s">
        <v>82</v>
      </c>
      <c r="D2">
        <v>11374</v>
      </c>
      <c r="E2">
        <v>1310</v>
      </c>
      <c r="F2">
        <v>11605</v>
      </c>
      <c r="G2">
        <v>1090</v>
      </c>
      <c r="H2">
        <f>D2+F2</f>
        <v>22979</v>
      </c>
      <c r="I2">
        <v>12684</v>
      </c>
      <c r="J2">
        <f>(I2/O2)*100</f>
        <v>49.978328539343551</v>
      </c>
      <c r="K2">
        <v>12695</v>
      </c>
      <c r="L2">
        <f>(K2/O2)*100</f>
        <v>50.021671460656449</v>
      </c>
      <c r="M2">
        <v>0</v>
      </c>
      <c r="N2">
        <f>(M2/O2)*100</f>
        <v>0</v>
      </c>
      <c r="O2">
        <v>25379</v>
      </c>
      <c r="P2">
        <v>1455</v>
      </c>
      <c r="Q2">
        <v>1539</v>
      </c>
      <c r="R2">
        <v>2045</v>
      </c>
      <c r="S2">
        <v>1346</v>
      </c>
      <c r="T2">
        <v>2994</v>
      </c>
      <c r="U2">
        <f>(T2/Z2)*100</f>
        <v>46.89115113547377</v>
      </c>
      <c r="V2">
        <v>3391</v>
      </c>
      <c r="W2">
        <f>(V2/Z2)*100</f>
        <v>53.108848864526237</v>
      </c>
      <c r="X2">
        <v>0</v>
      </c>
      <c r="Y2">
        <f>(X2/Z2)*100</f>
        <v>0</v>
      </c>
      <c r="Z2">
        <v>6385</v>
      </c>
      <c r="AA2">
        <f>(SUM(I2,T2)/AC2)*100</f>
        <v>49.357763505855687</v>
      </c>
      <c r="AB2">
        <f>(SUM(K2,V2)/AC2)*100</f>
        <v>50.642236494144313</v>
      </c>
      <c r="AC2">
        <v>31764</v>
      </c>
      <c r="AD2">
        <v>750</v>
      </c>
      <c r="AE2">
        <f>(AD2/AC2)*100</f>
        <v>2.3611635814129204</v>
      </c>
      <c r="AF2">
        <v>1003</v>
      </c>
      <c r="AG2">
        <f>(AF2/AC2)*100</f>
        <v>3.1576627628762122</v>
      </c>
      <c r="AH2">
        <v>1079</v>
      </c>
      <c r="AI2">
        <f>(AH2/AC2)*100</f>
        <v>3.3969273391260546</v>
      </c>
      <c r="AJ2">
        <v>20954</v>
      </c>
      <c r="AK2">
        <f>(AJ2/AC2)*100</f>
        <v>65.967762246568441</v>
      </c>
      <c r="AL2">
        <v>63</v>
      </c>
      <c r="AM2">
        <f>(AL2/AC2)*100</f>
        <v>0.1983377408386853</v>
      </c>
      <c r="AN2">
        <v>705</v>
      </c>
      <c r="AO2">
        <f>(AN2/AC2)*100</f>
        <v>2.2194937665281449</v>
      </c>
      <c r="AP2">
        <v>16</v>
      </c>
      <c r="AQ2">
        <f>(AP2/AC2)*100</f>
        <v>5.037148973680896E-2</v>
      </c>
      <c r="AR2">
        <v>733</v>
      </c>
      <c r="AS2">
        <f>(AR2/AC2)*100</f>
        <v>2.3076438735675611</v>
      </c>
      <c r="AT2">
        <v>76</v>
      </c>
      <c r="AU2">
        <f>(AT2/AC2)*100</f>
        <v>0.2392645762498426</v>
      </c>
      <c r="AV2">
        <v>578</v>
      </c>
      <c r="AW2">
        <v>4529</v>
      </c>
      <c r="AX2">
        <f>(AV2/AW2)*100</f>
        <v>12.762199160962684</v>
      </c>
      <c r="AY2">
        <v>80.599999999999994</v>
      </c>
      <c r="AZ2">
        <v>626</v>
      </c>
      <c r="BA2">
        <v>4902</v>
      </c>
      <c r="BB2">
        <f>(AZ2/BA2)*100</f>
        <v>12.770297837617301</v>
      </c>
      <c r="BC2">
        <v>80.599999999999994</v>
      </c>
      <c r="BD2">
        <v>91.84</v>
      </c>
      <c r="BE2">
        <v>18548</v>
      </c>
      <c r="BF2">
        <f>(BE2/BK2)*100</f>
        <v>40.592650953100033</v>
      </c>
      <c r="BG2">
        <v>27145</v>
      </c>
      <c r="BH2">
        <f>(BG2/BK2)*100</f>
        <v>59.407349046899959</v>
      </c>
      <c r="BI2">
        <v>0</v>
      </c>
      <c r="BJ2">
        <f>(BI2/BK2)*100</f>
        <v>0</v>
      </c>
      <c r="BK2">
        <v>45693</v>
      </c>
      <c r="BL2">
        <v>8261</v>
      </c>
      <c r="BM2">
        <f>(BL2/BR2)*100</f>
        <v>41.329797878727234</v>
      </c>
      <c r="BN2">
        <v>11727</v>
      </c>
      <c r="BO2">
        <f>(BN2/BR2)*100</f>
        <v>58.670202121272766</v>
      </c>
      <c r="BP2">
        <v>0</v>
      </c>
      <c r="BQ2">
        <f>(BP2/BR2)*100</f>
        <v>0</v>
      </c>
      <c r="BR2">
        <v>19988</v>
      </c>
      <c r="BS2">
        <v>2469</v>
      </c>
      <c r="BT2">
        <v>12</v>
      </c>
      <c r="BU2">
        <f>((BS2+BT2)/CB2)*100</f>
        <v>46.784838770507257</v>
      </c>
      <c r="BV2">
        <v>2813</v>
      </c>
      <c r="BW2">
        <v>9</v>
      </c>
      <c r="BX2">
        <f>((BV2+BW2)/CB2)*100</f>
        <v>53.215161229492736</v>
      </c>
      <c r="BY2">
        <v>0</v>
      </c>
      <c r="BZ2">
        <v>0</v>
      </c>
      <c r="CA2">
        <f>((BY2+BZ2)/CB2)*100</f>
        <v>0</v>
      </c>
      <c r="CB2">
        <v>5303</v>
      </c>
      <c r="CC2" t="s">
        <v>207</v>
      </c>
      <c r="CD2" t="s">
        <v>165</v>
      </c>
      <c r="CE2">
        <v>4.07</v>
      </c>
      <c r="CF2">
        <v>50</v>
      </c>
      <c r="CG2" t="s">
        <v>168</v>
      </c>
      <c r="CH2">
        <v>591</v>
      </c>
      <c r="CI2">
        <f>(CH2/CO2)*100</f>
        <v>52.720785013380912</v>
      </c>
      <c r="CJ2">
        <v>530</v>
      </c>
      <c r="CK2">
        <f>(CJ2/CO2)*100</f>
        <v>47.279214986619088</v>
      </c>
      <c r="CL2">
        <v>4428</v>
      </c>
      <c r="CM2">
        <v>2029</v>
      </c>
      <c r="CN2">
        <f>CM2/CL2</f>
        <v>0.45822041553748871</v>
      </c>
      <c r="CO2">
        <v>1121</v>
      </c>
      <c r="CP2">
        <f>100*(CO2/O2)</f>
        <v>4.4170377083415424</v>
      </c>
      <c r="CQ2">
        <v>40</v>
      </c>
      <c r="CR2">
        <v>17</v>
      </c>
      <c r="CS2">
        <v>83</v>
      </c>
      <c r="CT2">
        <v>20</v>
      </c>
      <c r="CU2">
        <v>10392</v>
      </c>
      <c r="CV2">
        <v>31176</v>
      </c>
      <c r="CW2">
        <v>31306</v>
      </c>
      <c r="CX2">
        <v>433</v>
      </c>
      <c r="CY2">
        <v>1299</v>
      </c>
      <c r="CZ2">
        <v>1299</v>
      </c>
      <c r="DA2">
        <v>57697864</v>
      </c>
      <c r="DB2">
        <v>74635235</v>
      </c>
      <c r="DC2">
        <v>16469</v>
      </c>
      <c r="DD2">
        <f>(DC2/H2)*100</f>
        <v>71.669785456286178</v>
      </c>
      <c r="DE2">
        <v>7575</v>
      </c>
      <c r="DF2">
        <v>5866</v>
      </c>
      <c r="DG2">
        <f>(DF2/DC2)*100</f>
        <v>35.618434634768356</v>
      </c>
      <c r="DH2">
        <f>(DF2/H2)*100</f>
        <v>25.527655685626005</v>
      </c>
      <c r="DI2">
        <v>48</v>
      </c>
      <c r="DJ2">
        <v>9189</v>
      </c>
      <c r="DK2">
        <v>5785</v>
      </c>
      <c r="DL2">
        <v>7739</v>
      </c>
      <c r="DM2">
        <v>38.299999999999997</v>
      </c>
      <c r="DN2">
        <v>31893</v>
      </c>
      <c r="DO2">
        <v>0</v>
      </c>
      <c r="DP2" t="s">
        <v>213</v>
      </c>
      <c r="DQ2" t="s">
        <v>203</v>
      </c>
    </row>
    <row r="3" spans="1:121" x14ac:dyDescent="0.3">
      <c r="A3" t="s">
        <v>83</v>
      </c>
      <c r="B3" t="s">
        <v>4</v>
      </c>
      <c r="C3" t="s">
        <v>82</v>
      </c>
      <c r="D3">
        <v>12755</v>
      </c>
      <c r="E3">
        <v>1397</v>
      </c>
      <c r="F3">
        <v>16203</v>
      </c>
      <c r="G3">
        <v>2103</v>
      </c>
      <c r="H3">
        <f t="shared" ref="H3:H66" si="0">D3+F3</f>
        <v>28958</v>
      </c>
      <c r="I3">
        <f>SUM(D3,E3)</f>
        <v>14152</v>
      </c>
      <c r="J3">
        <f t="shared" ref="J3:J66" si="1">(I3/O3)*100</f>
        <v>43.600961242220713</v>
      </c>
      <c r="K3">
        <f>SUM(F3,G3)</f>
        <v>18306</v>
      </c>
      <c r="L3">
        <f t="shared" ref="L3:L66" si="2">(K3/O3)*100</f>
        <v>56.399038757779287</v>
      </c>
      <c r="M3">
        <v>0</v>
      </c>
      <c r="N3">
        <f t="shared" ref="N3:N66" si="3">(M3/O3)*100</f>
        <v>0</v>
      </c>
      <c r="O3">
        <v>32458</v>
      </c>
      <c r="P3">
        <v>1571</v>
      </c>
      <c r="Q3">
        <v>783</v>
      </c>
      <c r="R3">
        <v>2064</v>
      </c>
      <c r="S3">
        <v>1768</v>
      </c>
      <c r="T3">
        <f>SUM(P3,Q3)</f>
        <v>2354</v>
      </c>
      <c r="U3">
        <f t="shared" ref="U3:U66" si="4">(T3/Z3)*100</f>
        <v>38.05366957646298</v>
      </c>
      <c r="V3">
        <f>SUM(R3,S3)</f>
        <v>3832</v>
      </c>
      <c r="W3">
        <f t="shared" ref="W3:W66" si="5">(V3/Z3)*100</f>
        <v>61.94633042353702</v>
      </c>
      <c r="X3">
        <v>0</v>
      </c>
      <c r="Y3">
        <f t="shared" ref="Y3:Y66" si="6">(X3/Z3)*100</f>
        <v>0</v>
      </c>
      <c r="Z3">
        <v>6186</v>
      </c>
      <c r="AA3">
        <f t="shared" ref="AA3:AA66" si="7">(SUM(I3,T3)/AC3)*100</f>
        <v>42.712969671876614</v>
      </c>
      <c r="AB3">
        <f t="shared" ref="AB3:AB66" si="8">(SUM(K3,V3)/AC3)*100</f>
        <v>57.287030328123379</v>
      </c>
      <c r="AC3">
        <v>38644</v>
      </c>
      <c r="AD3">
        <v>352</v>
      </c>
      <c r="AE3">
        <f t="shared" ref="AE3:AE66" si="9">(AD3/AC3)*100</f>
        <v>0.9108787910154228</v>
      </c>
      <c r="AF3">
        <v>1862</v>
      </c>
      <c r="AG3">
        <f t="shared" ref="AG3:AG66" si="10">(AF3/AC3)*100</f>
        <v>4.8183417865645382</v>
      </c>
      <c r="AH3">
        <v>3552</v>
      </c>
      <c r="AI3">
        <f t="shared" ref="AI3:AI66" si="11">(AH3/AC3)*100</f>
        <v>9.1915950729738132</v>
      </c>
      <c r="AJ3">
        <v>23687</v>
      </c>
      <c r="AK3">
        <f t="shared" ref="AK3:AK66" si="12">(AJ3/AC3)*100</f>
        <v>61.29541455335886</v>
      </c>
      <c r="AL3">
        <v>119</v>
      </c>
      <c r="AM3">
        <f t="shared" ref="AM3:AM66" si="13">(AL3/AC3)*100</f>
        <v>0.30793913673532763</v>
      </c>
      <c r="AN3">
        <v>487</v>
      </c>
      <c r="AO3">
        <f t="shared" ref="AO3:AO66" si="14">(AN3/AC3)*100</f>
        <v>1.2602215091605424</v>
      </c>
      <c r="AP3">
        <v>34</v>
      </c>
      <c r="AQ3">
        <f t="shared" ref="AQ3:AQ66" si="15">(AP3/AC3)*100</f>
        <v>8.7982610495807884E-2</v>
      </c>
      <c r="AR3">
        <v>1119</v>
      </c>
      <c r="AS3">
        <f t="shared" ref="AS3:AS66" si="16">(AR3/AC3)*100</f>
        <v>2.8956629748473244</v>
      </c>
      <c r="AT3">
        <v>1246</v>
      </c>
      <c r="AU3">
        <f t="shared" ref="AU3:AU66" si="17">(AT3/AC3)*100</f>
        <v>3.2243039022875482</v>
      </c>
      <c r="AV3">
        <v>1276</v>
      </c>
      <c r="AW3">
        <v>7541</v>
      </c>
      <c r="AX3">
        <f t="shared" ref="AX3:AX66" si="18">(AV3/AW3)*100</f>
        <v>16.920832780798303</v>
      </c>
      <c r="AY3">
        <v>72.8</v>
      </c>
      <c r="AZ3">
        <v>1277</v>
      </c>
      <c r="BA3">
        <v>7176</v>
      </c>
      <c r="BB3">
        <f t="shared" ref="BB3:BB66" si="19">(AZ3/BA3)*100</f>
        <v>17.795429208472687</v>
      </c>
      <c r="BC3">
        <v>72.2</v>
      </c>
      <c r="BD3">
        <v>86.7</v>
      </c>
      <c r="BE3">
        <v>21550</v>
      </c>
      <c r="BF3">
        <f t="shared" ref="BF3:BF66" si="20">(BE3/BK3)*100</f>
        <v>39.854268382896876</v>
      </c>
      <c r="BG3">
        <v>32522</v>
      </c>
      <c r="BH3">
        <f t="shared" ref="BH3:BH66" si="21">(BG3/BK3)*100</f>
        <v>60.145731617103124</v>
      </c>
      <c r="BI3">
        <v>0</v>
      </c>
      <c r="BJ3">
        <f t="shared" ref="BJ3:BJ66" si="22">(BI3/BK3)*100</f>
        <v>0</v>
      </c>
      <c r="BK3">
        <v>54072</v>
      </c>
      <c r="BL3">
        <v>17129</v>
      </c>
      <c r="BM3">
        <f t="shared" ref="BM3:BM66" si="23">(BL3/BR3)*100</f>
        <v>39.568029568029566</v>
      </c>
      <c r="BN3">
        <v>26161</v>
      </c>
      <c r="BO3">
        <f t="shared" ref="BO3:BO66" si="24">(BN3/BR3)*100</f>
        <v>60.431970431970427</v>
      </c>
      <c r="BP3">
        <v>0</v>
      </c>
      <c r="BQ3">
        <f t="shared" ref="BQ3:BQ66" si="25">(BP3/BR3)*100</f>
        <v>0</v>
      </c>
      <c r="BR3">
        <v>43290</v>
      </c>
      <c r="BS3">
        <v>3462</v>
      </c>
      <c r="BT3">
        <v>28</v>
      </c>
      <c r="BU3">
        <f t="shared" ref="BU3:BU66" si="26">((BS3+BT3)/CB3)*100</f>
        <v>43.424163244991917</v>
      </c>
      <c r="BV3">
        <v>4519</v>
      </c>
      <c r="BW3">
        <v>28</v>
      </c>
      <c r="BX3">
        <f t="shared" ref="BX3:BX66" si="27">((BV3+BW3)/CB3)*100</f>
        <v>56.575836755008091</v>
      </c>
      <c r="BY3">
        <v>0</v>
      </c>
      <c r="BZ3">
        <v>0</v>
      </c>
      <c r="CA3">
        <f t="shared" ref="CA3:CA66" si="28">((BY3+BZ3)/CB3)*100</f>
        <v>0</v>
      </c>
      <c r="CB3">
        <v>8037</v>
      </c>
      <c r="CC3" t="s">
        <v>207</v>
      </c>
      <c r="CD3" t="s">
        <v>165</v>
      </c>
      <c r="CE3">
        <v>3.77</v>
      </c>
      <c r="CF3">
        <v>40</v>
      </c>
      <c r="CG3" t="s">
        <v>168</v>
      </c>
      <c r="CH3">
        <v>592</v>
      </c>
      <c r="CI3">
        <f t="shared" ref="CI3:CI66" si="29">(CH3/CO3)*100</f>
        <v>49.622799664710811</v>
      </c>
      <c r="CJ3">
        <v>601</v>
      </c>
      <c r="CK3">
        <f t="shared" ref="CK3:CK66" si="30">(CJ3/CO3)*100</f>
        <v>50.377200335289189</v>
      </c>
      <c r="CL3">
        <v>4245</v>
      </c>
      <c r="CM3">
        <v>2758</v>
      </c>
      <c r="CN3">
        <f t="shared" ref="CN3:CN66" si="31">CM3/CL3</f>
        <v>0.64970553592461722</v>
      </c>
      <c r="CO3">
        <v>1193</v>
      </c>
      <c r="CP3">
        <f t="shared" ref="CP3:CP66" si="32">100*(CO3/O3)</f>
        <v>3.675519132417278</v>
      </c>
      <c r="CQ3">
        <v>59.6</v>
      </c>
      <c r="CR3">
        <v>27.8</v>
      </c>
      <c r="CS3">
        <v>72.2</v>
      </c>
      <c r="CT3">
        <v>21</v>
      </c>
      <c r="CU3">
        <v>11100</v>
      </c>
      <c r="CV3">
        <v>31460</v>
      </c>
      <c r="CW3">
        <v>31460</v>
      </c>
      <c r="CX3">
        <v>545</v>
      </c>
      <c r="CY3">
        <v>1385</v>
      </c>
      <c r="CZ3">
        <v>1385</v>
      </c>
      <c r="DA3">
        <v>107067519</v>
      </c>
      <c r="DB3">
        <v>200065652</v>
      </c>
      <c r="DC3">
        <v>16248</v>
      </c>
      <c r="DD3">
        <f t="shared" ref="DD3:DD66" si="33">(DC3/H3)*100</f>
        <v>56.108847296083987</v>
      </c>
      <c r="DE3">
        <v>11155</v>
      </c>
      <c r="DF3">
        <v>9016</v>
      </c>
      <c r="DG3">
        <f t="shared" ref="DG3:DG66" si="34">(DF3/DC3)*100</f>
        <v>55.48990645002462</v>
      </c>
      <c r="DH3">
        <f t="shared" ref="DH3:DH66" si="35">(DF3/H3)*100</f>
        <v>31.13474687478417</v>
      </c>
      <c r="DI3">
        <v>57.1</v>
      </c>
      <c r="DJ3">
        <v>13064</v>
      </c>
      <c r="DK3">
        <v>9650</v>
      </c>
      <c r="DL3">
        <v>31101</v>
      </c>
      <c r="DM3">
        <v>48.1</v>
      </c>
      <c r="DN3">
        <v>38615</v>
      </c>
      <c r="DO3">
        <v>139</v>
      </c>
      <c r="DP3">
        <v>34465</v>
      </c>
      <c r="DQ3" t="s">
        <v>194</v>
      </c>
    </row>
    <row r="4" spans="1:121" x14ac:dyDescent="0.3">
      <c r="A4" t="s">
        <v>85</v>
      </c>
      <c r="B4" t="s">
        <v>4</v>
      </c>
      <c r="C4" t="s">
        <v>82</v>
      </c>
      <c r="D4">
        <v>3836</v>
      </c>
      <c r="E4">
        <v>1048</v>
      </c>
      <c r="F4">
        <v>6427</v>
      </c>
      <c r="G4">
        <v>1721</v>
      </c>
      <c r="H4">
        <f t="shared" si="0"/>
        <v>10263</v>
      </c>
      <c r="I4">
        <v>4884</v>
      </c>
      <c r="J4">
        <f t="shared" si="1"/>
        <v>37.476979742173114</v>
      </c>
      <c r="K4">
        <v>8148</v>
      </c>
      <c r="L4">
        <f t="shared" si="2"/>
        <v>62.523020257826886</v>
      </c>
      <c r="M4">
        <v>0</v>
      </c>
      <c r="N4">
        <f t="shared" si="3"/>
        <v>0</v>
      </c>
      <c r="O4">
        <v>13032</v>
      </c>
      <c r="P4">
        <v>1850</v>
      </c>
      <c r="Q4">
        <v>1169</v>
      </c>
      <c r="R4">
        <v>2967</v>
      </c>
      <c r="S4">
        <v>2621</v>
      </c>
      <c r="T4">
        <v>3019</v>
      </c>
      <c r="U4">
        <f t="shared" si="4"/>
        <v>35.076100848146858</v>
      </c>
      <c r="V4">
        <v>5588</v>
      </c>
      <c r="W4">
        <f t="shared" si="5"/>
        <v>64.923899151853149</v>
      </c>
      <c r="X4">
        <v>0</v>
      </c>
      <c r="Y4">
        <f t="shared" si="6"/>
        <v>0</v>
      </c>
      <c r="Z4">
        <v>8607</v>
      </c>
      <c r="AA4">
        <f t="shared" si="7"/>
        <v>36.522020426082534</v>
      </c>
      <c r="AB4">
        <f t="shared" si="8"/>
        <v>63.477979573917466</v>
      </c>
      <c r="AC4">
        <v>21639</v>
      </c>
      <c r="AD4">
        <v>328</v>
      </c>
      <c r="AE4">
        <f t="shared" si="9"/>
        <v>1.5157816904662877</v>
      </c>
      <c r="AF4">
        <v>923</v>
      </c>
      <c r="AG4">
        <f t="shared" si="10"/>
        <v>4.2654466472572672</v>
      </c>
      <c r="AH4">
        <v>3309</v>
      </c>
      <c r="AI4">
        <f t="shared" si="11"/>
        <v>15.291834188271178</v>
      </c>
      <c r="AJ4">
        <v>6661</v>
      </c>
      <c r="AK4">
        <f t="shared" si="12"/>
        <v>30.78238365913397</v>
      </c>
      <c r="AL4">
        <v>20</v>
      </c>
      <c r="AM4">
        <f t="shared" si="13"/>
        <v>9.242571283331022E-2</v>
      </c>
      <c r="AN4">
        <v>1066</v>
      </c>
      <c r="AO4">
        <f t="shared" si="14"/>
        <v>4.9262904940154355</v>
      </c>
      <c r="AP4">
        <v>6</v>
      </c>
      <c r="AQ4">
        <f t="shared" si="15"/>
        <v>2.772771384999307E-2</v>
      </c>
      <c r="AR4">
        <v>637</v>
      </c>
      <c r="AS4">
        <f t="shared" si="16"/>
        <v>2.943758953740931</v>
      </c>
      <c r="AT4">
        <v>82</v>
      </c>
      <c r="AU4">
        <f t="shared" si="17"/>
        <v>0.37894542261657194</v>
      </c>
      <c r="AV4">
        <v>768</v>
      </c>
      <c r="AW4">
        <v>1932</v>
      </c>
      <c r="AX4">
        <f t="shared" si="18"/>
        <v>39.751552795031053</v>
      </c>
      <c r="AY4">
        <v>64.2</v>
      </c>
      <c r="AZ4" t="s">
        <v>201</v>
      </c>
      <c r="BA4" t="s">
        <v>201</v>
      </c>
      <c r="BB4" t="s">
        <v>213</v>
      </c>
      <c r="BC4" t="s">
        <v>201</v>
      </c>
      <c r="BD4">
        <v>82.4</v>
      </c>
      <c r="BE4">
        <v>3451</v>
      </c>
      <c r="BF4">
        <f t="shared" si="20"/>
        <v>34.693877551020407</v>
      </c>
      <c r="BG4">
        <v>6496</v>
      </c>
      <c r="BH4">
        <f t="shared" si="21"/>
        <v>65.306122448979593</v>
      </c>
      <c r="BI4">
        <v>0</v>
      </c>
      <c r="BJ4">
        <f t="shared" si="22"/>
        <v>0</v>
      </c>
      <c r="BK4">
        <f>SUM(BE4,BG4,BI4)</f>
        <v>9947</v>
      </c>
      <c r="BL4">
        <v>2870</v>
      </c>
      <c r="BM4">
        <f t="shared" si="23"/>
        <v>33.28694038506147</v>
      </c>
      <c r="BN4">
        <v>5752</v>
      </c>
      <c r="BO4">
        <f t="shared" si="24"/>
        <v>66.71305961493853</v>
      </c>
      <c r="BP4">
        <v>0</v>
      </c>
      <c r="BQ4">
        <f t="shared" si="25"/>
        <v>0</v>
      </c>
      <c r="BR4">
        <v>8622</v>
      </c>
      <c r="BS4">
        <v>733</v>
      </c>
      <c r="BT4">
        <v>22</v>
      </c>
      <c r="BU4">
        <f t="shared" si="26"/>
        <v>34.055029318899415</v>
      </c>
      <c r="BV4">
        <v>1439</v>
      </c>
      <c r="BW4">
        <v>23</v>
      </c>
      <c r="BX4">
        <f t="shared" si="27"/>
        <v>65.944970681100585</v>
      </c>
      <c r="BY4">
        <v>0</v>
      </c>
      <c r="BZ4">
        <v>0</v>
      </c>
      <c r="CA4">
        <f t="shared" si="28"/>
        <v>0</v>
      </c>
      <c r="CB4">
        <v>2217</v>
      </c>
      <c r="CC4" t="s">
        <v>207</v>
      </c>
      <c r="CD4" t="s">
        <v>168</v>
      </c>
      <c r="CE4">
        <v>3.79</v>
      </c>
      <c r="CF4">
        <v>40</v>
      </c>
      <c r="CG4" t="s">
        <v>168</v>
      </c>
      <c r="CH4">
        <v>454</v>
      </c>
      <c r="CI4">
        <f t="shared" si="29"/>
        <v>40.070609002647842</v>
      </c>
      <c r="CJ4">
        <v>679</v>
      </c>
      <c r="CK4">
        <f t="shared" si="30"/>
        <v>59.929390997352158</v>
      </c>
      <c r="CL4">
        <v>2388</v>
      </c>
      <c r="CM4">
        <v>1954</v>
      </c>
      <c r="CN4">
        <f t="shared" si="31"/>
        <v>0.81825795644891119</v>
      </c>
      <c r="CO4">
        <v>1133</v>
      </c>
      <c r="CP4">
        <f t="shared" si="32"/>
        <v>8.6939840392879066</v>
      </c>
      <c r="CQ4">
        <v>13.6</v>
      </c>
      <c r="CR4">
        <v>25.1</v>
      </c>
      <c r="CS4">
        <v>74.900000000000006</v>
      </c>
      <c r="CT4">
        <v>22.3</v>
      </c>
      <c r="CU4">
        <v>11040</v>
      </c>
      <c r="CV4">
        <v>27330</v>
      </c>
      <c r="CW4">
        <v>29730</v>
      </c>
      <c r="CX4">
        <v>368</v>
      </c>
      <c r="CY4">
        <v>911</v>
      </c>
      <c r="CZ4">
        <v>991</v>
      </c>
      <c r="DA4">
        <v>23814319</v>
      </c>
      <c r="DB4">
        <v>59172338</v>
      </c>
      <c r="DC4">
        <v>7417</v>
      </c>
      <c r="DD4">
        <f t="shared" si="33"/>
        <v>72.269316963850727</v>
      </c>
      <c r="DE4">
        <v>5817</v>
      </c>
      <c r="DF4">
        <v>3736</v>
      </c>
      <c r="DG4">
        <f t="shared" si="34"/>
        <v>50.370769853040308</v>
      </c>
      <c r="DH4">
        <f t="shared" si="35"/>
        <v>36.402611322225468</v>
      </c>
      <c r="DI4">
        <v>53.2</v>
      </c>
      <c r="DJ4">
        <v>6249</v>
      </c>
      <c r="DK4">
        <v>2955</v>
      </c>
      <c r="DL4">
        <v>8993</v>
      </c>
      <c r="DM4">
        <v>56.4</v>
      </c>
      <c r="DN4">
        <v>28048</v>
      </c>
      <c r="DO4">
        <v>152</v>
      </c>
      <c r="DP4">
        <v>20788</v>
      </c>
      <c r="DQ4" t="s">
        <v>206</v>
      </c>
    </row>
    <row r="5" spans="1:121" x14ac:dyDescent="0.3">
      <c r="A5" t="s">
        <v>86</v>
      </c>
      <c r="B5" t="s">
        <v>4</v>
      </c>
      <c r="C5" t="s">
        <v>82</v>
      </c>
      <c r="D5">
        <v>3535</v>
      </c>
      <c r="E5">
        <v>730</v>
      </c>
      <c r="F5">
        <v>2326</v>
      </c>
      <c r="G5">
        <v>578</v>
      </c>
      <c r="H5">
        <f t="shared" si="0"/>
        <v>5861</v>
      </c>
      <c r="I5">
        <v>4265</v>
      </c>
      <c r="J5">
        <f t="shared" si="1"/>
        <v>59.492258334495737</v>
      </c>
      <c r="K5">
        <v>2904</v>
      </c>
      <c r="L5">
        <f t="shared" si="2"/>
        <v>40.507741665504255</v>
      </c>
      <c r="M5">
        <v>0</v>
      </c>
      <c r="N5">
        <f t="shared" si="3"/>
        <v>0</v>
      </c>
      <c r="O5">
        <v>7169</v>
      </c>
      <c r="P5">
        <v>401</v>
      </c>
      <c r="Q5">
        <v>667</v>
      </c>
      <c r="R5">
        <v>325</v>
      </c>
      <c r="S5">
        <v>675</v>
      </c>
      <c r="T5">
        <v>1068</v>
      </c>
      <c r="U5">
        <f t="shared" si="4"/>
        <v>51.644100580270788</v>
      </c>
      <c r="V5">
        <v>1000</v>
      </c>
      <c r="W5">
        <f t="shared" si="5"/>
        <v>48.355899419729212</v>
      </c>
      <c r="X5">
        <v>0</v>
      </c>
      <c r="Y5">
        <f t="shared" si="6"/>
        <v>0</v>
      </c>
      <c r="Z5">
        <v>2068</v>
      </c>
      <c r="AA5">
        <f t="shared" si="7"/>
        <v>57.735195409765069</v>
      </c>
      <c r="AB5">
        <f t="shared" si="8"/>
        <v>42.264804590234924</v>
      </c>
      <c r="AC5">
        <v>9237</v>
      </c>
      <c r="AD5">
        <v>106</v>
      </c>
      <c r="AE5">
        <f t="shared" si="9"/>
        <v>1.1475587311897801</v>
      </c>
      <c r="AF5">
        <v>479</v>
      </c>
      <c r="AG5">
        <f t="shared" si="10"/>
        <v>5.1856663418858941</v>
      </c>
      <c r="AH5">
        <v>640</v>
      </c>
      <c r="AI5">
        <f t="shared" si="11"/>
        <v>6.9286564902024468</v>
      </c>
      <c r="AJ5">
        <v>5036</v>
      </c>
      <c r="AK5">
        <f t="shared" si="12"/>
        <v>54.519865757280506</v>
      </c>
      <c r="AL5">
        <v>62</v>
      </c>
      <c r="AM5">
        <f t="shared" si="13"/>
        <v>0.67121359748836207</v>
      </c>
      <c r="AN5">
        <v>294</v>
      </c>
      <c r="AO5">
        <f t="shared" si="14"/>
        <v>3.1828515751867488</v>
      </c>
      <c r="AP5">
        <v>11</v>
      </c>
      <c r="AQ5">
        <f t="shared" si="15"/>
        <v>0.11908628342535456</v>
      </c>
      <c r="AR5">
        <v>332</v>
      </c>
      <c r="AS5">
        <f t="shared" si="16"/>
        <v>3.5942405542925195</v>
      </c>
      <c r="AT5">
        <v>209</v>
      </c>
      <c r="AU5">
        <f t="shared" si="17"/>
        <v>2.2626393850817368</v>
      </c>
      <c r="AV5">
        <v>242</v>
      </c>
      <c r="AW5">
        <v>1193</v>
      </c>
      <c r="AX5">
        <f t="shared" si="18"/>
        <v>20.284995808885164</v>
      </c>
      <c r="AY5">
        <v>62.95</v>
      </c>
      <c r="AZ5">
        <v>260</v>
      </c>
      <c r="BA5">
        <v>1026</v>
      </c>
      <c r="BB5">
        <f t="shared" si="19"/>
        <v>25.341130604288498</v>
      </c>
      <c r="BC5">
        <v>60.72</v>
      </c>
      <c r="BD5">
        <v>80</v>
      </c>
      <c r="BE5">
        <v>2822</v>
      </c>
      <c r="BF5">
        <f t="shared" si="20"/>
        <v>50.564414979394378</v>
      </c>
      <c r="BG5">
        <v>2759</v>
      </c>
      <c r="BH5">
        <f t="shared" si="21"/>
        <v>49.435585020605629</v>
      </c>
      <c r="BI5">
        <v>0</v>
      </c>
      <c r="BJ5">
        <f t="shared" si="22"/>
        <v>0</v>
      </c>
      <c r="BK5">
        <v>5581</v>
      </c>
      <c r="BL5">
        <v>2320</v>
      </c>
      <c r="BM5">
        <f t="shared" si="23"/>
        <v>53.223216334021558</v>
      </c>
      <c r="BN5">
        <v>2039</v>
      </c>
      <c r="BO5">
        <f t="shared" si="24"/>
        <v>46.776783665978435</v>
      </c>
      <c r="BP5">
        <v>0</v>
      </c>
      <c r="BQ5">
        <f t="shared" si="25"/>
        <v>0</v>
      </c>
      <c r="BR5">
        <v>4359</v>
      </c>
      <c r="BS5">
        <v>743</v>
      </c>
      <c r="BT5">
        <v>10</v>
      </c>
      <c r="BU5">
        <f t="shared" si="26"/>
        <v>65.251299826689774</v>
      </c>
      <c r="BV5">
        <v>411</v>
      </c>
      <c r="BW5">
        <v>8</v>
      </c>
      <c r="BX5">
        <f t="shared" si="27"/>
        <v>36.308492201039861</v>
      </c>
      <c r="BY5">
        <v>0</v>
      </c>
      <c r="BZ5">
        <v>0</v>
      </c>
      <c r="CA5">
        <f t="shared" si="28"/>
        <v>0</v>
      </c>
      <c r="CB5">
        <v>1154</v>
      </c>
      <c r="CC5" t="s">
        <v>207</v>
      </c>
      <c r="CD5" t="s">
        <v>168</v>
      </c>
      <c r="CE5" t="s">
        <v>201</v>
      </c>
      <c r="CF5">
        <v>30</v>
      </c>
      <c r="CG5" t="s">
        <v>168</v>
      </c>
      <c r="CH5">
        <v>322</v>
      </c>
      <c r="CI5">
        <f t="shared" si="29"/>
        <v>52.357723577235774</v>
      </c>
      <c r="CJ5">
        <v>293</v>
      </c>
      <c r="CK5">
        <f t="shared" si="30"/>
        <v>47.642276422764226</v>
      </c>
      <c r="CL5">
        <v>1406</v>
      </c>
      <c r="CM5">
        <v>1002</v>
      </c>
      <c r="CN5">
        <f t="shared" si="31"/>
        <v>0.71266002844950216</v>
      </c>
      <c r="CO5">
        <v>615</v>
      </c>
      <c r="CP5">
        <f t="shared" si="32"/>
        <v>8.5786023155251776</v>
      </c>
      <c r="CQ5">
        <v>14</v>
      </c>
      <c r="CR5">
        <v>26</v>
      </c>
      <c r="CS5">
        <v>74</v>
      </c>
      <c r="CT5">
        <v>22</v>
      </c>
      <c r="CU5">
        <v>10120</v>
      </c>
      <c r="CV5">
        <v>23012</v>
      </c>
      <c r="CW5">
        <v>23012</v>
      </c>
      <c r="CX5">
        <v>530</v>
      </c>
      <c r="CY5">
        <v>1236</v>
      </c>
      <c r="CZ5">
        <v>1236</v>
      </c>
      <c r="DA5">
        <v>23966311</v>
      </c>
      <c r="DB5">
        <v>27381484</v>
      </c>
      <c r="DC5">
        <v>3792</v>
      </c>
      <c r="DD5">
        <f t="shared" si="33"/>
        <v>64.698856850366838</v>
      </c>
      <c r="DE5">
        <v>2879</v>
      </c>
      <c r="DF5">
        <v>2511</v>
      </c>
      <c r="DG5">
        <f t="shared" si="34"/>
        <v>66.218354430379748</v>
      </c>
      <c r="DH5">
        <f t="shared" si="35"/>
        <v>42.842518341579932</v>
      </c>
      <c r="DI5">
        <v>68.599999999999994</v>
      </c>
      <c r="DJ5">
        <v>9393</v>
      </c>
      <c r="DK5">
        <v>2200</v>
      </c>
      <c r="DL5">
        <v>10275</v>
      </c>
      <c r="DM5">
        <v>44</v>
      </c>
      <c r="DN5">
        <v>21231</v>
      </c>
      <c r="DO5">
        <v>70</v>
      </c>
      <c r="DP5">
        <v>15468</v>
      </c>
      <c r="DQ5" t="s">
        <v>208</v>
      </c>
    </row>
    <row r="6" spans="1:121" x14ac:dyDescent="0.3">
      <c r="A6" t="s">
        <v>2</v>
      </c>
      <c r="B6" t="s">
        <v>3</v>
      </c>
      <c r="C6" t="s">
        <v>82</v>
      </c>
      <c r="D6">
        <v>30168</v>
      </c>
      <c r="E6">
        <v>3183</v>
      </c>
      <c r="F6">
        <v>29716</v>
      </c>
      <c r="G6">
        <v>2425</v>
      </c>
      <c r="H6">
        <f t="shared" si="0"/>
        <v>59884</v>
      </c>
      <c r="I6">
        <v>33351</v>
      </c>
      <c r="J6">
        <f t="shared" si="1"/>
        <v>50.923776949856467</v>
      </c>
      <c r="K6">
        <v>32141</v>
      </c>
      <c r="L6">
        <f t="shared" si="2"/>
        <v>49.076223050143533</v>
      </c>
      <c r="M6">
        <v>0</v>
      </c>
      <c r="N6">
        <f t="shared" si="3"/>
        <v>0</v>
      </c>
      <c r="O6">
        <v>65492</v>
      </c>
      <c r="P6">
        <v>6567</v>
      </c>
      <c r="Q6">
        <v>1496</v>
      </c>
      <c r="R6">
        <v>4886</v>
      </c>
      <c r="S6">
        <v>1624</v>
      </c>
      <c r="T6">
        <v>8063</v>
      </c>
      <c r="U6">
        <f t="shared" si="4"/>
        <v>55.328346942976736</v>
      </c>
      <c r="V6">
        <v>6510</v>
      </c>
      <c r="W6">
        <f t="shared" si="5"/>
        <v>44.671653057023264</v>
      </c>
      <c r="X6">
        <v>0</v>
      </c>
      <c r="Y6">
        <f t="shared" si="6"/>
        <v>0</v>
      </c>
      <c r="Z6">
        <v>14573</v>
      </c>
      <c r="AA6">
        <f t="shared" si="7"/>
        <v>51.72547305314432</v>
      </c>
      <c r="AB6">
        <f t="shared" si="8"/>
        <v>48.27452694685568</v>
      </c>
      <c r="AC6">
        <v>80065</v>
      </c>
      <c r="AD6">
        <v>4429</v>
      </c>
      <c r="AE6">
        <f t="shared" si="9"/>
        <v>5.5317554486979326</v>
      </c>
      <c r="AF6">
        <v>16843</v>
      </c>
      <c r="AG6">
        <f t="shared" si="10"/>
        <v>21.036657715606069</v>
      </c>
      <c r="AH6">
        <v>2784</v>
      </c>
      <c r="AI6">
        <f t="shared" si="11"/>
        <v>3.4771747954786734</v>
      </c>
      <c r="AJ6">
        <v>29298</v>
      </c>
      <c r="AK6">
        <f t="shared" si="12"/>
        <v>36.592768375694746</v>
      </c>
      <c r="AL6">
        <v>725</v>
      </c>
      <c r="AM6">
        <f t="shared" si="13"/>
        <v>0.90551426965590454</v>
      </c>
      <c r="AN6">
        <v>5689</v>
      </c>
      <c r="AO6">
        <f t="shared" si="14"/>
        <v>7.1054768000999191</v>
      </c>
      <c r="AP6">
        <v>136</v>
      </c>
      <c r="AQ6">
        <f t="shared" si="15"/>
        <v>0.16986198713545245</v>
      </c>
      <c r="AR6">
        <v>3282</v>
      </c>
      <c r="AS6">
        <f t="shared" si="16"/>
        <v>4.0991694248423158</v>
      </c>
      <c r="AT6">
        <v>2306</v>
      </c>
      <c r="AU6">
        <f t="shared" si="17"/>
        <v>2.8801598701055391</v>
      </c>
      <c r="AV6">
        <v>3703</v>
      </c>
      <c r="AW6">
        <v>11435</v>
      </c>
      <c r="AX6">
        <f t="shared" si="18"/>
        <v>32.38303454306952</v>
      </c>
      <c r="AY6">
        <v>38.6</v>
      </c>
      <c r="AZ6">
        <v>3380</v>
      </c>
      <c r="BA6">
        <v>11357</v>
      </c>
      <c r="BB6">
        <f t="shared" si="19"/>
        <v>29.761380646297436</v>
      </c>
      <c r="BC6">
        <v>67.599999999999994</v>
      </c>
      <c r="BD6">
        <v>85.4</v>
      </c>
      <c r="BE6">
        <v>34073</v>
      </c>
      <c r="BF6">
        <f t="shared" si="20"/>
        <v>49.532628763319721</v>
      </c>
      <c r="BG6">
        <v>34632</v>
      </c>
      <c r="BH6">
        <f t="shared" si="21"/>
        <v>50.345258689616067</v>
      </c>
      <c r="BI6">
        <v>0</v>
      </c>
      <c r="BJ6">
        <f t="shared" si="22"/>
        <v>0</v>
      </c>
      <c r="BK6">
        <v>68789</v>
      </c>
      <c r="BL6">
        <v>30036</v>
      </c>
      <c r="BM6">
        <f t="shared" si="23"/>
        <v>48.649961936539306</v>
      </c>
      <c r="BN6">
        <v>31628</v>
      </c>
      <c r="BO6">
        <f t="shared" si="24"/>
        <v>51.228558933575208</v>
      </c>
      <c r="BP6">
        <v>0</v>
      </c>
      <c r="BQ6">
        <f t="shared" si="25"/>
        <v>0</v>
      </c>
      <c r="BR6">
        <v>61739</v>
      </c>
      <c r="BS6">
        <v>7606</v>
      </c>
      <c r="BT6">
        <v>87</v>
      </c>
      <c r="BU6">
        <f t="shared" si="26"/>
        <v>50.775526367896504</v>
      </c>
      <c r="BV6">
        <v>7345</v>
      </c>
      <c r="BW6">
        <v>83</v>
      </c>
      <c r="BX6">
        <f t="shared" si="27"/>
        <v>49.026466899874592</v>
      </c>
      <c r="BY6">
        <v>0</v>
      </c>
      <c r="BZ6">
        <v>0</v>
      </c>
      <c r="CA6">
        <f t="shared" si="28"/>
        <v>0</v>
      </c>
      <c r="CB6">
        <v>15151</v>
      </c>
      <c r="CC6" t="s">
        <v>207</v>
      </c>
      <c r="CD6" t="s">
        <v>165</v>
      </c>
      <c r="CE6">
        <v>3.55</v>
      </c>
      <c r="CF6">
        <v>50</v>
      </c>
      <c r="CG6" t="s">
        <v>168</v>
      </c>
      <c r="CH6">
        <v>1980</v>
      </c>
      <c r="CI6">
        <f t="shared" si="29"/>
        <v>50.808314087759818</v>
      </c>
      <c r="CJ6">
        <v>1917</v>
      </c>
      <c r="CK6">
        <f t="shared" si="30"/>
        <v>49.191685912240182</v>
      </c>
      <c r="CL6">
        <v>8294</v>
      </c>
      <c r="CM6">
        <v>7412</v>
      </c>
      <c r="CN6">
        <f t="shared" si="31"/>
        <v>0.89365806607185916</v>
      </c>
      <c r="CO6">
        <v>3897</v>
      </c>
      <c r="CP6">
        <f t="shared" si="32"/>
        <v>5.9503450803151532</v>
      </c>
      <c r="CQ6">
        <v>29</v>
      </c>
      <c r="CR6">
        <v>24.4</v>
      </c>
      <c r="CS6">
        <v>75.599999999999994</v>
      </c>
      <c r="CT6">
        <v>21</v>
      </c>
      <c r="CU6">
        <v>10978</v>
      </c>
      <c r="CV6">
        <v>29952</v>
      </c>
      <c r="CW6">
        <v>32760</v>
      </c>
      <c r="CX6">
        <v>784</v>
      </c>
      <c r="CY6">
        <v>1248</v>
      </c>
      <c r="CZ6">
        <v>1365</v>
      </c>
      <c r="DA6">
        <v>364647439</v>
      </c>
      <c r="DB6">
        <v>234170424</v>
      </c>
      <c r="DC6">
        <v>42992</v>
      </c>
      <c r="DD6">
        <f t="shared" si="33"/>
        <v>71.79213145414468</v>
      </c>
      <c r="DE6">
        <v>31782</v>
      </c>
      <c r="DF6">
        <v>29276</v>
      </c>
      <c r="DG6">
        <f t="shared" si="34"/>
        <v>68.096390026051353</v>
      </c>
      <c r="DH6">
        <f t="shared" si="35"/>
        <v>48.887849843029855</v>
      </c>
      <c r="DI6">
        <v>60</v>
      </c>
      <c r="DJ6">
        <v>12143</v>
      </c>
      <c r="DK6">
        <v>17513</v>
      </c>
      <c r="DL6">
        <v>9550</v>
      </c>
      <c r="DM6">
        <v>41</v>
      </c>
      <c r="DN6">
        <v>23515</v>
      </c>
      <c r="DO6">
        <v>2289</v>
      </c>
      <c r="DP6">
        <v>10349</v>
      </c>
      <c r="DQ6" t="s">
        <v>194</v>
      </c>
    </row>
    <row r="7" spans="1:121" x14ac:dyDescent="0.3">
      <c r="A7" t="s">
        <v>87</v>
      </c>
      <c r="B7" t="s">
        <v>3</v>
      </c>
      <c r="C7" t="s">
        <v>82</v>
      </c>
      <c r="D7">
        <v>13089</v>
      </c>
      <c r="E7">
        <v>4901</v>
      </c>
      <c r="F7">
        <v>17292</v>
      </c>
      <c r="G7">
        <v>5123</v>
      </c>
      <c r="H7">
        <f t="shared" si="0"/>
        <v>30381</v>
      </c>
      <c r="I7">
        <v>17990</v>
      </c>
      <c r="J7">
        <f t="shared" si="1"/>
        <v>44.521988764323012</v>
      </c>
      <c r="K7">
        <v>22415</v>
      </c>
      <c r="L7">
        <f t="shared" si="2"/>
        <v>55.473061598237926</v>
      </c>
      <c r="M7">
        <v>2</v>
      </c>
      <c r="N7">
        <f t="shared" si="3"/>
        <v>4.9496374390575887E-3</v>
      </c>
      <c r="O7">
        <v>40407</v>
      </c>
      <c r="P7">
        <v>2982</v>
      </c>
      <c r="Q7">
        <v>1786</v>
      </c>
      <c r="R7">
        <v>3911</v>
      </c>
      <c r="S7">
        <v>2018</v>
      </c>
      <c r="T7">
        <v>4768</v>
      </c>
      <c r="U7">
        <f t="shared" si="4"/>
        <v>44.44858767595786</v>
      </c>
      <c r="V7">
        <v>5929</v>
      </c>
      <c r="W7">
        <f t="shared" si="5"/>
        <v>55.27174419688636</v>
      </c>
      <c r="X7">
        <v>30</v>
      </c>
      <c r="Y7">
        <f t="shared" si="6"/>
        <v>0.27966812715577516</v>
      </c>
      <c r="Z7">
        <v>10727</v>
      </c>
      <c r="AA7">
        <f t="shared" si="7"/>
        <v>44.506590526851021</v>
      </c>
      <c r="AB7">
        <f t="shared" si="8"/>
        <v>55.430828802753553</v>
      </c>
      <c r="AC7">
        <v>51134</v>
      </c>
      <c r="AD7">
        <v>1904</v>
      </c>
      <c r="AE7">
        <f t="shared" si="9"/>
        <v>3.723549888528181</v>
      </c>
      <c r="AF7">
        <v>10735</v>
      </c>
      <c r="AG7">
        <f t="shared" si="10"/>
        <v>20.993859271717451</v>
      </c>
      <c r="AH7">
        <v>1597</v>
      </c>
      <c r="AI7">
        <f t="shared" si="11"/>
        <v>3.1231665819220091</v>
      </c>
      <c r="AJ7">
        <v>19055</v>
      </c>
      <c r="AK7">
        <f t="shared" si="12"/>
        <v>37.264833574529668</v>
      </c>
      <c r="AL7">
        <v>496</v>
      </c>
      <c r="AM7">
        <f t="shared" si="13"/>
        <v>0.97000039112919001</v>
      </c>
      <c r="AN7">
        <v>2038</v>
      </c>
      <c r="AO7">
        <f t="shared" si="14"/>
        <v>3.9856064458090508</v>
      </c>
      <c r="AP7">
        <v>83</v>
      </c>
      <c r="AQ7">
        <f t="shared" si="15"/>
        <v>0.16231861383815074</v>
      </c>
      <c r="AR7">
        <v>1963</v>
      </c>
      <c r="AS7">
        <f t="shared" si="16"/>
        <v>3.8389329995697579</v>
      </c>
      <c r="AT7">
        <v>2536</v>
      </c>
      <c r="AU7">
        <f t="shared" si="17"/>
        <v>4.9595181288379555</v>
      </c>
      <c r="AV7">
        <v>1787</v>
      </c>
      <c r="AW7">
        <v>5997</v>
      </c>
      <c r="AX7">
        <f t="shared" si="18"/>
        <v>29.79823244955811</v>
      </c>
      <c r="AY7">
        <v>67.930000000000007</v>
      </c>
      <c r="AZ7">
        <v>2110</v>
      </c>
      <c r="BA7">
        <v>6973</v>
      </c>
      <c r="BB7">
        <f t="shared" si="19"/>
        <v>30.259572637315358</v>
      </c>
      <c r="BC7">
        <v>64.34</v>
      </c>
      <c r="BD7">
        <v>85.6</v>
      </c>
      <c r="BE7">
        <v>23397</v>
      </c>
      <c r="BF7">
        <f t="shared" si="20"/>
        <v>44.905283764850388</v>
      </c>
      <c r="BG7">
        <v>28706</v>
      </c>
      <c r="BH7">
        <f t="shared" si="21"/>
        <v>55.094716235149612</v>
      </c>
      <c r="BI7">
        <v>0</v>
      </c>
      <c r="BJ7">
        <f t="shared" si="22"/>
        <v>0</v>
      </c>
      <c r="BK7">
        <v>52103</v>
      </c>
      <c r="BL7">
        <v>19866</v>
      </c>
      <c r="BM7">
        <f t="shared" si="23"/>
        <v>43.956189844009295</v>
      </c>
      <c r="BN7">
        <v>25329</v>
      </c>
      <c r="BO7">
        <f t="shared" si="24"/>
        <v>56.043810155990705</v>
      </c>
      <c r="BP7">
        <v>0</v>
      </c>
      <c r="BQ7">
        <f t="shared" si="25"/>
        <v>0</v>
      </c>
      <c r="BR7">
        <v>45195</v>
      </c>
      <c r="BS7">
        <v>2602</v>
      </c>
      <c r="BT7">
        <v>1228</v>
      </c>
      <c r="BU7">
        <f t="shared" si="26"/>
        <v>42.231778586393212</v>
      </c>
      <c r="BV7">
        <v>3552</v>
      </c>
      <c r="BW7">
        <v>1687</v>
      </c>
      <c r="BX7">
        <f t="shared" si="27"/>
        <v>57.768221413606788</v>
      </c>
      <c r="BY7">
        <v>0</v>
      </c>
      <c r="BZ7">
        <v>0</v>
      </c>
      <c r="CA7">
        <f t="shared" si="28"/>
        <v>0</v>
      </c>
      <c r="CB7">
        <v>9069</v>
      </c>
      <c r="CC7" t="s">
        <v>207</v>
      </c>
      <c r="CD7" t="s">
        <v>168</v>
      </c>
      <c r="CE7">
        <v>3.53</v>
      </c>
      <c r="CF7">
        <v>50</v>
      </c>
      <c r="CG7" t="s">
        <v>168</v>
      </c>
      <c r="CH7">
        <v>1372</v>
      </c>
      <c r="CI7">
        <f t="shared" si="29"/>
        <v>48.174157303370784</v>
      </c>
      <c r="CJ7">
        <v>1476</v>
      </c>
      <c r="CK7">
        <f t="shared" si="30"/>
        <v>51.825842696629209</v>
      </c>
      <c r="CL7">
        <v>9544</v>
      </c>
      <c r="CM7">
        <v>6365</v>
      </c>
      <c r="CN7">
        <f t="shared" si="31"/>
        <v>0.66691114836546517</v>
      </c>
      <c r="CO7">
        <v>2848</v>
      </c>
      <c r="CP7">
        <f t="shared" si="32"/>
        <v>7.048283713218007</v>
      </c>
      <c r="CQ7">
        <v>44</v>
      </c>
      <c r="CR7">
        <v>22</v>
      </c>
      <c r="CS7">
        <v>78</v>
      </c>
      <c r="CT7">
        <v>22</v>
      </c>
      <c r="CU7">
        <v>11210</v>
      </c>
      <c r="CV7">
        <v>35628</v>
      </c>
      <c r="CW7">
        <v>35628</v>
      </c>
      <c r="CX7">
        <v>801</v>
      </c>
      <c r="CY7">
        <v>1485</v>
      </c>
      <c r="CZ7">
        <v>1485</v>
      </c>
      <c r="DA7">
        <v>59370670</v>
      </c>
      <c r="DB7">
        <v>4665025</v>
      </c>
      <c r="DC7">
        <v>19545</v>
      </c>
      <c r="DD7">
        <f t="shared" si="33"/>
        <v>64.332971264935324</v>
      </c>
      <c r="DE7">
        <v>14282</v>
      </c>
      <c r="DF7">
        <v>13665</v>
      </c>
      <c r="DG7">
        <f t="shared" si="34"/>
        <v>69.915579432079809</v>
      </c>
      <c r="DH7">
        <f t="shared" si="35"/>
        <v>44.978769625752939</v>
      </c>
      <c r="DI7">
        <v>64</v>
      </c>
      <c r="DJ7">
        <v>13534</v>
      </c>
      <c r="DK7">
        <v>9481</v>
      </c>
      <c r="DL7">
        <v>12065</v>
      </c>
      <c r="DM7">
        <v>40.880000000000003</v>
      </c>
      <c r="DN7">
        <v>25078</v>
      </c>
      <c r="DO7">
        <v>791</v>
      </c>
      <c r="DP7">
        <v>17797</v>
      </c>
      <c r="DQ7" t="s">
        <v>206</v>
      </c>
    </row>
    <row r="8" spans="1:121" x14ac:dyDescent="0.3">
      <c r="A8" t="s">
        <v>79</v>
      </c>
      <c r="B8" t="s">
        <v>80</v>
      </c>
      <c r="C8" t="s">
        <v>82</v>
      </c>
      <c r="D8">
        <v>10475</v>
      </c>
      <c r="E8">
        <v>1138</v>
      </c>
      <c r="F8">
        <v>12971</v>
      </c>
      <c r="G8">
        <v>1685</v>
      </c>
      <c r="H8">
        <f t="shared" si="0"/>
        <v>23446</v>
      </c>
      <c r="I8">
        <v>11613</v>
      </c>
      <c r="J8">
        <f t="shared" si="1"/>
        <v>44.20800182724885</v>
      </c>
      <c r="K8">
        <v>14656</v>
      </c>
      <c r="L8">
        <f t="shared" si="2"/>
        <v>55.791998172751157</v>
      </c>
      <c r="M8">
        <v>0</v>
      </c>
      <c r="N8">
        <f t="shared" si="3"/>
        <v>0</v>
      </c>
      <c r="O8">
        <v>26269</v>
      </c>
      <c r="P8">
        <v>718</v>
      </c>
      <c r="Q8">
        <v>1370</v>
      </c>
      <c r="R8">
        <v>1050</v>
      </c>
      <c r="S8">
        <v>1529</v>
      </c>
      <c r="T8">
        <v>2088</v>
      </c>
      <c r="U8">
        <f t="shared" si="4"/>
        <v>6.749418153607448</v>
      </c>
      <c r="V8">
        <v>2579</v>
      </c>
      <c r="W8">
        <f t="shared" si="5"/>
        <v>8.3365658132919567</v>
      </c>
      <c r="X8">
        <v>0</v>
      </c>
      <c r="Y8">
        <f t="shared" si="6"/>
        <v>0</v>
      </c>
      <c r="Z8">
        <v>30936</v>
      </c>
      <c r="AA8">
        <f t="shared" si="7"/>
        <v>44.288207913110938</v>
      </c>
      <c r="AB8">
        <f t="shared" si="8"/>
        <v>55.711792086889055</v>
      </c>
      <c r="AC8">
        <v>30936</v>
      </c>
      <c r="AD8">
        <v>407</v>
      </c>
      <c r="AE8">
        <f t="shared" si="9"/>
        <v>1.3156193431600725</v>
      </c>
      <c r="AF8">
        <v>2813</v>
      </c>
      <c r="AG8">
        <f t="shared" si="10"/>
        <v>9.0929661236100348</v>
      </c>
      <c r="AH8">
        <v>1132</v>
      </c>
      <c r="AI8">
        <f t="shared" si="11"/>
        <v>3.6591673131626581</v>
      </c>
      <c r="AJ8">
        <v>19443</v>
      </c>
      <c r="AK8">
        <f t="shared" si="12"/>
        <v>62.849107835531413</v>
      </c>
      <c r="AL8">
        <v>215</v>
      </c>
      <c r="AM8">
        <f t="shared" si="13"/>
        <v>0.69498319110421514</v>
      </c>
      <c r="AN8">
        <v>737</v>
      </c>
      <c r="AO8">
        <f t="shared" si="14"/>
        <v>2.382337729506077</v>
      </c>
      <c r="AP8">
        <v>33</v>
      </c>
      <c r="AQ8">
        <f t="shared" si="15"/>
        <v>0.10667183863460046</v>
      </c>
      <c r="AR8">
        <v>1228</v>
      </c>
      <c r="AS8">
        <f t="shared" si="16"/>
        <v>3.969485389190587</v>
      </c>
      <c r="AT8">
        <v>261</v>
      </c>
      <c r="AU8">
        <f t="shared" si="17"/>
        <v>0.843677269200931</v>
      </c>
      <c r="AV8">
        <v>953</v>
      </c>
      <c r="AW8">
        <v>4938</v>
      </c>
      <c r="AX8">
        <f t="shared" si="18"/>
        <v>19.299311462130415</v>
      </c>
      <c r="AY8">
        <v>69.19</v>
      </c>
      <c r="AZ8">
        <v>911</v>
      </c>
      <c r="BA8">
        <v>4871</v>
      </c>
      <c r="BB8">
        <f t="shared" si="19"/>
        <v>18.702525148840074</v>
      </c>
      <c r="BC8">
        <v>69.7</v>
      </c>
      <c r="BD8">
        <v>85.58</v>
      </c>
      <c r="BE8">
        <v>10960</v>
      </c>
      <c r="BF8">
        <f t="shared" si="20"/>
        <v>41.816100724914158</v>
      </c>
      <c r="BG8">
        <v>15250</v>
      </c>
      <c r="BH8">
        <f t="shared" si="21"/>
        <v>58.183899275085849</v>
      </c>
      <c r="BI8">
        <v>0</v>
      </c>
      <c r="BJ8">
        <f t="shared" si="22"/>
        <v>0</v>
      </c>
      <c r="BK8">
        <v>26210</v>
      </c>
      <c r="BL8">
        <v>8396</v>
      </c>
      <c r="BM8">
        <f t="shared" si="23"/>
        <v>40.578029094775509</v>
      </c>
      <c r="BN8">
        <v>12295</v>
      </c>
      <c r="BO8">
        <f t="shared" si="24"/>
        <v>59.421970905224498</v>
      </c>
      <c r="BP8">
        <v>0</v>
      </c>
      <c r="BQ8">
        <f t="shared" si="25"/>
        <v>0</v>
      </c>
      <c r="BR8">
        <v>20691</v>
      </c>
      <c r="BS8">
        <v>3150</v>
      </c>
      <c r="BT8">
        <v>15</v>
      </c>
      <c r="BU8">
        <f t="shared" si="26"/>
        <v>44.602593010146563</v>
      </c>
      <c r="BV8">
        <v>3913</v>
      </c>
      <c r="BW8">
        <v>18</v>
      </c>
      <c r="BX8">
        <f t="shared" si="27"/>
        <v>55.397406989853437</v>
      </c>
      <c r="BY8">
        <v>0</v>
      </c>
      <c r="BZ8">
        <v>0</v>
      </c>
      <c r="CA8">
        <f t="shared" si="28"/>
        <v>0</v>
      </c>
      <c r="CB8">
        <v>7096</v>
      </c>
      <c r="CC8" t="s">
        <v>207</v>
      </c>
      <c r="CD8" t="s">
        <v>168</v>
      </c>
      <c r="CE8">
        <v>3.76</v>
      </c>
      <c r="CF8">
        <v>40</v>
      </c>
      <c r="CG8" t="s">
        <v>168</v>
      </c>
      <c r="CH8">
        <v>668</v>
      </c>
      <c r="CI8">
        <f t="shared" si="29"/>
        <v>45.504087193460492</v>
      </c>
      <c r="CJ8">
        <v>800</v>
      </c>
      <c r="CK8">
        <f t="shared" si="30"/>
        <v>54.495912806539515</v>
      </c>
      <c r="CL8">
        <v>4309</v>
      </c>
      <c r="CM8">
        <v>2574</v>
      </c>
      <c r="CN8">
        <f t="shared" si="31"/>
        <v>0.59735437456486429</v>
      </c>
      <c r="CO8">
        <v>1468</v>
      </c>
      <c r="CP8">
        <f t="shared" si="32"/>
        <v>5.5883360615173778</v>
      </c>
      <c r="CQ8">
        <v>52</v>
      </c>
      <c r="CR8">
        <v>29</v>
      </c>
      <c r="CS8">
        <v>71</v>
      </c>
      <c r="CT8">
        <v>21</v>
      </c>
      <c r="CU8">
        <v>7666</v>
      </c>
      <c r="CV8">
        <v>26690</v>
      </c>
      <c r="CW8">
        <v>26690</v>
      </c>
      <c r="CX8">
        <v>255.51</v>
      </c>
      <c r="CY8">
        <v>889.68</v>
      </c>
      <c r="CZ8">
        <v>889.68</v>
      </c>
      <c r="DA8">
        <v>55769755</v>
      </c>
      <c r="DB8">
        <v>50197669</v>
      </c>
      <c r="DC8">
        <v>15058</v>
      </c>
      <c r="DD8">
        <f t="shared" si="33"/>
        <v>64.22417469930906</v>
      </c>
      <c r="DE8">
        <v>8248</v>
      </c>
      <c r="DF8">
        <v>6483</v>
      </c>
      <c r="DG8">
        <f t="shared" si="34"/>
        <v>43.053526364723069</v>
      </c>
      <c r="DH8">
        <f t="shared" si="35"/>
        <v>27.650771986692824</v>
      </c>
      <c r="DI8">
        <v>55.4</v>
      </c>
      <c r="DJ8">
        <v>8582</v>
      </c>
      <c r="DK8">
        <v>4013</v>
      </c>
      <c r="DL8">
        <v>5734</v>
      </c>
      <c r="DM8">
        <v>46.98</v>
      </c>
      <c r="DN8">
        <v>28468</v>
      </c>
      <c r="DO8">
        <v>121</v>
      </c>
      <c r="DP8">
        <v>15490</v>
      </c>
      <c r="DQ8" t="s">
        <v>203</v>
      </c>
    </row>
    <row r="9" spans="1:121" x14ac:dyDescent="0.3">
      <c r="A9" t="s">
        <v>88</v>
      </c>
      <c r="B9" t="s">
        <v>5</v>
      </c>
      <c r="C9" t="s">
        <v>82</v>
      </c>
      <c r="D9">
        <v>13603</v>
      </c>
      <c r="E9">
        <v>849</v>
      </c>
      <c r="F9">
        <v>17218</v>
      </c>
      <c r="G9">
        <v>896</v>
      </c>
      <c r="H9">
        <f t="shared" si="0"/>
        <v>30821</v>
      </c>
      <c r="I9">
        <v>14452</v>
      </c>
      <c r="J9">
        <f t="shared" si="1"/>
        <v>44.019371935061372</v>
      </c>
      <c r="K9">
        <v>18114</v>
      </c>
      <c r="L9">
        <f t="shared" si="2"/>
        <v>55.173464104048008</v>
      </c>
      <c r="M9">
        <v>1</v>
      </c>
      <c r="N9">
        <f t="shared" si="3"/>
        <v>3.0459017392098931E-3</v>
      </c>
      <c r="O9">
        <v>32831</v>
      </c>
      <c r="P9">
        <v>4972</v>
      </c>
      <c r="Q9">
        <v>1586</v>
      </c>
      <c r="R9">
        <v>5168</v>
      </c>
      <c r="S9">
        <v>1090</v>
      </c>
      <c r="T9">
        <v>6558</v>
      </c>
      <c r="U9">
        <f t="shared" si="4"/>
        <v>50.782096949047549</v>
      </c>
      <c r="V9">
        <v>6258</v>
      </c>
      <c r="W9">
        <f t="shared" si="5"/>
        <v>48.459036704351867</v>
      </c>
      <c r="X9">
        <v>98</v>
      </c>
      <c r="Y9">
        <f t="shared" si="6"/>
        <v>0.75886634660058849</v>
      </c>
      <c r="Z9">
        <v>12914</v>
      </c>
      <c r="AA9">
        <f t="shared" si="7"/>
        <v>45.928516777789923</v>
      </c>
      <c r="AB9">
        <f t="shared" si="8"/>
        <v>53.277953874740412</v>
      </c>
      <c r="AC9">
        <v>45745</v>
      </c>
      <c r="AD9">
        <v>4161</v>
      </c>
      <c r="AE9">
        <f t="shared" si="9"/>
        <v>9.0960760738878577</v>
      </c>
      <c r="AF9">
        <v>6608</v>
      </c>
      <c r="AG9">
        <f t="shared" si="10"/>
        <v>14.445294567712319</v>
      </c>
      <c r="AH9">
        <v>671</v>
      </c>
      <c r="AI9">
        <f t="shared" si="11"/>
        <v>1.4668269756257515</v>
      </c>
      <c r="AJ9">
        <v>6580</v>
      </c>
      <c r="AK9">
        <f t="shared" si="12"/>
        <v>14.384085692425403</v>
      </c>
      <c r="AL9">
        <v>35</v>
      </c>
      <c r="AM9">
        <f t="shared" si="13"/>
        <v>7.6511094108645747E-2</v>
      </c>
      <c r="AN9">
        <v>11387</v>
      </c>
      <c r="AO9">
        <f t="shared" si="14"/>
        <v>24.892337960432833</v>
      </c>
      <c r="AP9">
        <v>45</v>
      </c>
      <c r="AQ9">
        <f t="shared" si="15"/>
        <v>9.8371406711115966E-2</v>
      </c>
      <c r="AR9">
        <v>1946</v>
      </c>
      <c r="AS9">
        <f t="shared" si="16"/>
        <v>4.2540168324407039</v>
      </c>
      <c r="AT9">
        <v>1042</v>
      </c>
      <c r="AU9">
        <f t="shared" si="17"/>
        <v>2.2778445731773966</v>
      </c>
      <c r="AV9">
        <v>1203</v>
      </c>
      <c r="AW9">
        <v>6199</v>
      </c>
      <c r="AX9">
        <f t="shared" si="18"/>
        <v>19.406355863849008</v>
      </c>
      <c r="AY9">
        <v>94</v>
      </c>
      <c r="AZ9">
        <v>1267</v>
      </c>
      <c r="BA9">
        <v>5510</v>
      </c>
      <c r="BB9">
        <f t="shared" si="19"/>
        <v>22.994555353901998</v>
      </c>
      <c r="BC9">
        <v>93</v>
      </c>
      <c r="BD9">
        <v>96</v>
      </c>
      <c r="BE9">
        <v>58473</v>
      </c>
      <c r="BF9">
        <f t="shared" si="20"/>
        <v>45.601516073183284</v>
      </c>
      <c r="BG9">
        <v>64210</v>
      </c>
      <c r="BH9">
        <f t="shared" si="21"/>
        <v>50.075647684556955</v>
      </c>
      <c r="BI9">
        <v>2447</v>
      </c>
      <c r="BJ9">
        <f t="shared" si="22"/>
        <v>1.9083493207305851</v>
      </c>
      <c r="BK9">
        <v>128226</v>
      </c>
      <c r="BL9">
        <v>5045</v>
      </c>
      <c r="BM9">
        <f t="shared" si="23"/>
        <v>34.521691528671141</v>
      </c>
      <c r="BN9">
        <v>8873</v>
      </c>
      <c r="BO9">
        <f t="shared" si="24"/>
        <v>60.715752018612292</v>
      </c>
      <c r="BP9">
        <v>302</v>
      </c>
      <c r="BQ9">
        <f t="shared" si="25"/>
        <v>2.0665115642534553</v>
      </c>
      <c r="BR9">
        <v>14614</v>
      </c>
      <c r="BS9">
        <v>2600</v>
      </c>
      <c r="BT9">
        <v>18</v>
      </c>
      <c r="BU9">
        <f t="shared" si="26"/>
        <v>38.92358013678264</v>
      </c>
      <c r="BV9">
        <v>3926</v>
      </c>
      <c r="BW9">
        <v>26</v>
      </c>
      <c r="BX9">
        <f t="shared" si="27"/>
        <v>58.757062146892657</v>
      </c>
      <c r="BY9">
        <v>102</v>
      </c>
      <c r="BZ9">
        <v>0</v>
      </c>
      <c r="CA9">
        <f t="shared" si="28"/>
        <v>1.5165031222123104</v>
      </c>
      <c r="CB9">
        <v>6726</v>
      </c>
      <c r="CC9" t="s">
        <v>207</v>
      </c>
      <c r="CD9" t="s">
        <v>168</v>
      </c>
      <c r="CE9">
        <v>3.9</v>
      </c>
      <c r="CF9">
        <v>70</v>
      </c>
      <c r="CG9" t="s">
        <v>168</v>
      </c>
      <c r="CH9">
        <v>1218</v>
      </c>
      <c r="CI9">
        <f t="shared" si="29"/>
        <v>45.481702763256159</v>
      </c>
      <c r="CJ9">
        <v>1366</v>
      </c>
      <c r="CK9">
        <f t="shared" si="30"/>
        <v>51.008215085884991</v>
      </c>
      <c r="CL9">
        <v>19380</v>
      </c>
      <c r="CM9">
        <v>4714</v>
      </c>
      <c r="CN9">
        <f t="shared" si="31"/>
        <v>0.24324045407636738</v>
      </c>
      <c r="CO9">
        <v>2678</v>
      </c>
      <c r="CP9">
        <f t="shared" si="32"/>
        <v>8.1569248576040927</v>
      </c>
      <c r="CQ9">
        <v>15</v>
      </c>
      <c r="CR9">
        <v>27</v>
      </c>
      <c r="CS9">
        <v>73</v>
      </c>
      <c r="CT9">
        <v>20</v>
      </c>
      <c r="CU9">
        <v>12522</v>
      </c>
      <c r="CV9">
        <v>45096</v>
      </c>
      <c r="CW9">
        <v>45096</v>
      </c>
      <c r="CX9" t="s">
        <v>213</v>
      </c>
      <c r="CY9" t="s">
        <v>213</v>
      </c>
      <c r="CZ9" t="s">
        <v>213</v>
      </c>
      <c r="DA9">
        <v>370684276</v>
      </c>
      <c r="DB9">
        <v>29648473</v>
      </c>
      <c r="DC9">
        <v>30820</v>
      </c>
      <c r="DD9">
        <f t="shared" si="33"/>
        <v>99.996755458940328</v>
      </c>
      <c r="DE9">
        <v>13770</v>
      </c>
      <c r="DF9">
        <v>13182</v>
      </c>
      <c r="DG9">
        <f t="shared" si="34"/>
        <v>42.770927968851396</v>
      </c>
      <c r="DH9">
        <f t="shared" si="35"/>
        <v>42.769540248531847</v>
      </c>
      <c r="DI9">
        <v>84.7</v>
      </c>
      <c r="DJ9">
        <v>26334</v>
      </c>
      <c r="DK9">
        <v>1978</v>
      </c>
      <c r="DL9">
        <v>7288</v>
      </c>
      <c r="DM9">
        <v>28</v>
      </c>
      <c r="DN9">
        <v>16419</v>
      </c>
      <c r="DO9">
        <v>0</v>
      </c>
      <c r="DP9" t="s">
        <v>213</v>
      </c>
      <c r="DQ9" t="s">
        <v>211</v>
      </c>
    </row>
    <row r="10" spans="1:121" x14ac:dyDescent="0.3">
      <c r="A10" t="s">
        <v>89</v>
      </c>
      <c r="B10" t="s">
        <v>5</v>
      </c>
      <c r="C10" t="s">
        <v>82</v>
      </c>
      <c r="D10">
        <v>12124</v>
      </c>
      <c r="E10">
        <v>372</v>
      </c>
      <c r="F10">
        <v>15555</v>
      </c>
      <c r="G10">
        <v>364</v>
      </c>
      <c r="H10">
        <f t="shared" si="0"/>
        <v>27679</v>
      </c>
      <c r="I10">
        <v>12496</v>
      </c>
      <c r="J10">
        <f t="shared" si="1"/>
        <v>43.599316143888913</v>
      </c>
      <c r="K10">
        <v>15919</v>
      </c>
      <c r="L10">
        <f t="shared" si="2"/>
        <v>55.542374655455149</v>
      </c>
      <c r="M10">
        <v>246</v>
      </c>
      <c r="N10">
        <f t="shared" si="3"/>
        <v>0.85830920065594363</v>
      </c>
      <c r="O10">
        <v>28661</v>
      </c>
      <c r="P10">
        <v>3220</v>
      </c>
      <c r="Q10">
        <v>340</v>
      </c>
      <c r="R10">
        <v>3350</v>
      </c>
      <c r="S10">
        <v>295</v>
      </c>
      <c r="T10">
        <v>3560</v>
      </c>
      <c r="U10">
        <f t="shared" si="4"/>
        <v>48.934707903780065</v>
      </c>
      <c r="V10">
        <v>3645</v>
      </c>
      <c r="W10">
        <f t="shared" si="5"/>
        <v>50.103092783505154</v>
      </c>
      <c r="X10">
        <v>70</v>
      </c>
      <c r="Y10">
        <f t="shared" si="6"/>
        <v>0.96219931271477666</v>
      </c>
      <c r="Z10">
        <v>7275</v>
      </c>
      <c r="AA10">
        <f t="shared" si="7"/>
        <v>44.679430097951915</v>
      </c>
      <c r="AB10">
        <f t="shared" si="8"/>
        <v>54.441228851291179</v>
      </c>
      <c r="AC10">
        <v>35936</v>
      </c>
      <c r="AD10">
        <v>3747</v>
      </c>
      <c r="AE10">
        <f t="shared" si="9"/>
        <v>10.42686999109528</v>
      </c>
      <c r="AF10">
        <v>7596</v>
      </c>
      <c r="AG10">
        <f t="shared" si="10"/>
        <v>21.137577916295637</v>
      </c>
      <c r="AH10">
        <v>575</v>
      </c>
      <c r="AI10">
        <f t="shared" si="11"/>
        <v>1.6000667853962602</v>
      </c>
      <c r="AJ10">
        <v>3749</v>
      </c>
      <c r="AK10">
        <f t="shared" si="12"/>
        <v>10.432435440783614</v>
      </c>
      <c r="AL10">
        <v>37</v>
      </c>
      <c r="AM10">
        <f t="shared" si="13"/>
        <v>0.10296081923419412</v>
      </c>
      <c r="AN10">
        <v>10915</v>
      </c>
      <c r="AO10">
        <f t="shared" si="14"/>
        <v>30.373441674087264</v>
      </c>
      <c r="AP10">
        <v>41</v>
      </c>
      <c r="AQ10">
        <f t="shared" si="15"/>
        <v>0.11409171861086376</v>
      </c>
      <c r="AR10">
        <v>1609</v>
      </c>
      <c r="AS10">
        <f t="shared" si="16"/>
        <v>4.4774042742653606</v>
      </c>
      <c r="AT10">
        <v>392</v>
      </c>
      <c r="AU10">
        <f t="shared" si="17"/>
        <v>1.0908281389136243</v>
      </c>
      <c r="AV10">
        <v>2475</v>
      </c>
      <c r="AW10">
        <v>6541</v>
      </c>
      <c r="AX10">
        <f t="shared" si="18"/>
        <v>37.838251031952304</v>
      </c>
      <c r="AY10">
        <v>86.644999999999996</v>
      </c>
      <c r="AZ10">
        <v>2341</v>
      </c>
      <c r="BA10">
        <v>5746</v>
      </c>
      <c r="BB10">
        <f t="shared" si="19"/>
        <v>40.741385311521057</v>
      </c>
      <c r="BC10">
        <v>83.667000000000002</v>
      </c>
      <c r="BD10">
        <v>91.4</v>
      </c>
      <c r="BE10">
        <v>54710</v>
      </c>
      <c r="BF10">
        <f t="shared" si="20"/>
        <v>45.898036057349472</v>
      </c>
      <c r="BG10">
        <v>64489</v>
      </c>
      <c r="BH10">
        <f t="shared" si="21"/>
        <v>54.101963942650521</v>
      </c>
      <c r="BI10">
        <v>0</v>
      </c>
      <c r="BJ10">
        <f t="shared" si="22"/>
        <v>0</v>
      </c>
      <c r="BK10">
        <v>119199</v>
      </c>
      <c r="BL10">
        <v>9981</v>
      </c>
      <c r="BM10">
        <f t="shared" si="23"/>
        <v>39.360359649814654</v>
      </c>
      <c r="BN10">
        <v>15377</v>
      </c>
      <c r="BO10">
        <f t="shared" si="24"/>
        <v>60.639640350185346</v>
      </c>
      <c r="BP10">
        <v>0</v>
      </c>
      <c r="BQ10">
        <f t="shared" si="25"/>
        <v>0</v>
      </c>
      <c r="BR10">
        <v>25358</v>
      </c>
      <c r="BS10">
        <v>2234</v>
      </c>
      <c r="BT10">
        <v>2</v>
      </c>
      <c r="BU10">
        <f t="shared" si="26"/>
        <v>38.591646530894032</v>
      </c>
      <c r="BV10">
        <v>3550</v>
      </c>
      <c r="BW10">
        <v>8</v>
      </c>
      <c r="BX10">
        <f t="shared" si="27"/>
        <v>61.408353469105968</v>
      </c>
      <c r="BY10">
        <v>0</v>
      </c>
      <c r="BZ10">
        <v>0</v>
      </c>
      <c r="CA10">
        <f t="shared" si="28"/>
        <v>0</v>
      </c>
      <c r="CB10">
        <v>5794</v>
      </c>
      <c r="CC10" t="s">
        <v>207</v>
      </c>
      <c r="CD10" t="s">
        <v>165</v>
      </c>
      <c r="CE10" t="s">
        <v>201</v>
      </c>
      <c r="CF10">
        <v>70</v>
      </c>
      <c r="CG10" t="s">
        <v>168</v>
      </c>
      <c r="CH10">
        <v>1299</v>
      </c>
      <c r="CI10">
        <f t="shared" si="29"/>
        <v>49.466869763899467</v>
      </c>
      <c r="CJ10">
        <v>1286</v>
      </c>
      <c r="CK10">
        <f t="shared" si="30"/>
        <v>48.971820258948974</v>
      </c>
      <c r="CL10">
        <v>22795</v>
      </c>
      <c r="CM10">
        <v>9276</v>
      </c>
      <c r="CN10">
        <f t="shared" si="31"/>
        <v>0.40693134459311253</v>
      </c>
      <c r="CO10">
        <v>2626</v>
      </c>
      <c r="CP10">
        <f t="shared" si="32"/>
        <v>9.1622762639126343</v>
      </c>
      <c r="CQ10">
        <v>6</v>
      </c>
      <c r="CR10">
        <v>44</v>
      </c>
      <c r="CS10">
        <v>56</v>
      </c>
      <c r="CT10">
        <v>21</v>
      </c>
      <c r="CU10">
        <v>11834</v>
      </c>
      <c r="CV10">
        <v>42611</v>
      </c>
      <c r="CW10">
        <v>42611</v>
      </c>
      <c r="CX10" t="s">
        <v>213</v>
      </c>
      <c r="CY10" t="s">
        <v>213</v>
      </c>
      <c r="CZ10" t="s">
        <v>213</v>
      </c>
      <c r="DA10">
        <v>367589125</v>
      </c>
      <c r="DB10">
        <v>13864896</v>
      </c>
      <c r="DC10">
        <v>27911</v>
      </c>
      <c r="DD10">
        <f t="shared" si="33"/>
        <v>100.8381805701073</v>
      </c>
      <c r="DE10">
        <v>16269</v>
      </c>
      <c r="DF10">
        <v>15801</v>
      </c>
      <c r="DG10">
        <f t="shared" si="34"/>
        <v>56.612088423918884</v>
      </c>
      <c r="DH10">
        <f t="shared" si="35"/>
        <v>57.086599949420133</v>
      </c>
      <c r="DI10">
        <v>83</v>
      </c>
      <c r="DJ10">
        <v>23039</v>
      </c>
      <c r="DK10">
        <v>1046</v>
      </c>
      <c r="DL10">
        <v>8406</v>
      </c>
      <c r="DM10">
        <v>39.49</v>
      </c>
      <c r="DN10">
        <v>16947</v>
      </c>
      <c r="DO10">
        <v>60</v>
      </c>
      <c r="DP10">
        <v>20432</v>
      </c>
      <c r="DQ10" t="s">
        <v>206</v>
      </c>
    </row>
    <row r="11" spans="1:121" x14ac:dyDescent="0.3">
      <c r="A11" t="s">
        <v>90</v>
      </c>
      <c r="B11" t="s">
        <v>5</v>
      </c>
      <c r="C11" t="s">
        <v>82</v>
      </c>
      <c r="D11">
        <v>12392</v>
      </c>
      <c r="E11">
        <v>313</v>
      </c>
      <c r="F11">
        <v>19072</v>
      </c>
      <c r="G11">
        <v>334</v>
      </c>
      <c r="H11">
        <f t="shared" si="0"/>
        <v>31464</v>
      </c>
      <c r="I11">
        <v>12705</v>
      </c>
      <c r="J11">
        <f t="shared" si="1"/>
        <v>39.185146346729169</v>
      </c>
      <c r="K11">
        <v>19406</v>
      </c>
      <c r="L11">
        <f t="shared" si="2"/>
        <v>59.852573790210648</v>
      </c>
      <c r="M11">
        <v>312</v>
      </c>
      <c r="N11">
        <f t="shared" si="3"/>
        <v>0.96227986306017343</v>
      </c>
      <c r="O11">
        <v>32423</v>
      </c>
      <c r="P11">
        <v>6707</v>
      </c>
      <c r="Q11">
        <v>887</v>
      </c>
      <c r="R11">
        <v>7102</v>
      </c>
      <c r="S11">
        <v>527</v>
      </c>
      <c r="T11">
        <v>7594</v>
      </c>
      <c r="U11">
        <f t="shared" si="4"/>
        <v>49.282886624699849</v>
      </c>
      <c r="V11">
        <v>7629</v>
      </c>
      <c r="W11">
        <f t="shared" si="5"/>
        <v>49.510026607826596</v>
      </c>
      <c r="X11">
        <v>186</v>
      </c>
      <c r="Y11">
        <f t="shared" si="6"/>
        <v>1.2070867674735544</v>
      </c>
      <c r="Z11">
        <v>15409</v>
      </c>
      <c r="AA11">
        <f t="shared" si="7"/>
        <v>42.438116741930088</v>
      </c>
      <c r="AB11">
        <f t="shared" si="8"/>
        <v>56.520739254055862</v>
      </c>
      <c r="AC11">
        <v>47832</v>
      </c>
      <c r="AD11">
        <v>2961</v>
      </c>
      <c r="AE11">
        <f t="shared" si="9"/>
        <v>6.1904164576016063</v>
      </c>
      <c r="AF11">
        <v>7185</v>
      </c>
      <c r="AG11">
        <f t="shared" si="10"/>
        <v>15.021324636226794</v>
      </c>
      <c r="AH11">
        <v>1075</v>
      </c>
      <c r="AI11">
        <f t="shared" si="11"/>
        <v>2.2474494062552268</v>
      </c>
      <c r="AJ11">
        <v>8321</v>
      </c>
      <c r="AK11">
        <f t="shared" si="12"/>
        <v>17.396303729720689</v>
      </c>
      <c r="AL11">
        <v>60</v>
      </c>
      <c r="AM11">
        <f t="shared" si="13"/>
        <v>0.12543903662819869</v>
      </c>
      <c r="AN11">
        <v>9489</v>
      </c>
      <c r="AO11">
        <f t="shared" si="14"/>
        <v>19.838183642749623</v>
      </c>
      <c r="AP11">
        <v>56</v>
      </c>
      <c r="AQ11">
        <f t="shared" si="15"/>
        <v>0.11707643418631879</v>
      </c>
      <c r="AR11">
        <v>2298</v>
      </c>
      <c r="AS11">
        <f t="shared" si="16"/>
        <v>4.8043151028600102</v>
      </c>
      <c r="AT11">
        <v>978</v>
      </c>
      <c r="AU11">
        <f t="shared" si="17"/>
        <v>2.0446562970396385</v>
      </c>
      <c r="AV11">
        <v>2266</v>
      </c>
      <c r="AW11">
        <v>6545</v>
      </c>
      <c r="AX11">
        <f t="shared" si="18"/>
        <v>34.621848739495796</v>
      </c>
      <c r="AY11">
        <v>92.4</v>
      </c>
      <c r="AZ11" t="s">
        <v>212</v>
      </c>
      <c r="BA11" t="s">
        <v>213</v>
      </c>
      <c r="BB11" t="s">
        <v>213</v>
      </c>
      <c r="BC11" t="s">
        <v>213</v>
      </c>
      <c r="BD11">
        <v>96.4</v>
      </c>
      <c r="BE11">
        <v>65852</v>
      </c>
      <c r="BF11">
        <f t="shared" si="20"/>
        <v>43.955545172379267</v>
      </c>
      <c r="BG11">
        <v>78381</v>
      </c>
      <c r="BH11">
        <f t="shared" si="21"/>
        <v>52.318526182291492</v>
      </c>
      <c r="BI11">
        <v>5582</v>
      </c>
      <c r="BJ11">
        <f t="shared" si="22"/>
        <v>3.7259286453292391</v>
      </c>
      <c r="BK11">
        <v>149815</v>
      </c>
      <c r="BL11">
        <v>4910</v>
      </c>
      <c r="BM11">
        <f t="shared" si="23"/>
        <v>38.227966365618187</v>
      </c>
      <c r="BN11">
        <v>7593</v>
      </c>
      <c r="BO11">
        <f t="shared" si="24"/>
        <v>59.117097477421368</v>
      </c>
      <c r="BP11">
        <v>341</v>
      </c>
      <c r="BQ11">
        <f t="shared" si="25"/>
        <v>2.6549361569604484</v>
      </c>
      <c r="BR11">
        <v>12844</v>
      </c>
      <c r="BS11">
        <v>2371</v>
      </c>
      <c r="BT11">
        <v>2</v>
      </c>
      <c r="BU11">
        <f t="shared" si="26"/>
        <v>36.722376973073352</v>
      </c>
      <c r="BV11">
        <v>4001</v>
      </c>
      <c r="BW11">
        <v>11</v>
      </c>
      <c r="BX11">
        <f t="shared" si="27"/>
        <v>62.086041473228107</v>
      </c>
      <c r="BY11">
        <v>77</v>
      </c>
      <c r="BZ11">
        <v>0</v>
      </c>
      <c r="CA11">
        <f t="shared" si="28"/>
        <v>1.1915815536985455</v>
      </c>
      <c r="CB11">
        <v>6462</v>
      </c>
      <c r="CC11" t="s">
        <v>207</v>
      </c>
      <c r="CD11" t="s">
        <v>165</v>
      </c>
      <c r="CE11">
        <v>3.93</v>
      </c>
      <c r="CF11">
        <v>70</v>
      </c>
      <c r="CG11" t="s">
        <v>168</v>
      </c>
      <c r="CH11">
        <v>1461</v>
      </c>
      <c r="CI11">
        <f t="shared" si="29"/>
        <v>40.060323553605706</v>
      </c>
      <c r="CJ11">
        <v>2111</v>
      </c>
      <c r="CK11">
        <f t="shared" si="30"/>
        <v>57.883191664381684</v>
      </c>
      <c r="CL11">
        <v>25099</v>
      </c>
      <c r="CM11">
        <v>6130</v>
      </c>
      <c r="CN11">
        <f t="shared" si="31"/>
        <v>0.24423283796167178</v>
      </c>
      <c r="CO11">
        <v>3647</v>
      </c>
      <c r="CP11">
        <f t="shared" si="32"/>
        <v>11.248188014680936</v>
      </c>
      <c r="CQ11">
        <v>13.6</v>
      </c>
      <c r="CR11">
        <v>58</v>
      </c>
      <c r="CS11">
        <v>42</v>
      </c>
      <c r="CT11">
        <v>20.7</v>
      </c>
      <c r="CU11">
        <v>12522</v>
      </c>
      <c r="CV11">
        <v>45096</v>
      </c>
      <c r="CW11">
        <v>45096</v>
      </c>
      <c r="CX11" t="s">
        <v>213</v>
      </c>
      <c r="CY11" t="s">
        <v>213</v>
      </c>
      <c r="CZ11" t="s">
        <v>213</v>
      </c>
      <c r="DA11">
        <v>336632507</v>
      </c>
      <c r="DB11">
        <v>16185368</v>
      </c>
      <c r="DC11">
        <v>17107</v>
      </c>
      <c r="DD11">
        <f t="shared" si="33"/>
        <v>54.370073735062299</v>
      </c>
      <c r="DE11">
        <v>15025</v>
      </c>
      <c r="DF11">
        <v>14563</v>
      </c>
      <c r="DG11">
        <f t="shared" si="34"/>
        <v>85.128894604547838</v>
      </c>
      <c r="DH11">
        <f t="shared" si="35"/>
        <v>46.284642766336134</v>
      </c>
      <c r="DI11">
        <v>84.4</v>
      </c>
      <c r="DJ11">
        <v>23600</v>
      </c>
      <c r="DK11">
        <v>1247</v>
      </c>
      <c r="DL11">
        <v>6573</v>
      </c>
      <c r="DM11">
        <v>33</v>
      </c>
      <c r="DN11">
        <v>17920</v>
      </c>
      <c r="DO11">
        <v>142</v>
      </c>
      <c r="DP11">
        <v>27591</v>
      </c>
      <c r="DQ11" t="s">
        <v>213</v>
      </c>
    </row>
    <row r="12" spans="1:121" x14ac:dyDescent="0.3">
      <c r="A12" t="s">
        <v>91</v>
      </c>
      <c r="B12" t="s">
        <v>5</v>
      </c>
      <c r="C12" t="s">
        <v>82</v>
      </c>
      <c r="D12">
        <v>10397</v>
      </c>
      <c r="E12">
        <v>520</v>
      </c>
      <c r="F12">
        <v>11278</v>
      </c>
      <c r="G12">
        <v>417</v>
      </c>
      <c r="H12">
        <f t="shared" si="0"/>
        <v>21675</v>
      </c>
      <c r="I12">
        <v>10917</v>
      </c>
      <c r="J12">
        <f t="shared" si="1"/>
        <v>47.666244596777716</v>
      </c>
      <c r="K12">
        <v>11695</v>
      </c>
      <c r="L12">
        <f t="shared" si="2"/>
        <v>51.063179496135881</v>
      </c>
      <c r="M12">
        <v>291</v>
      </c>
      <c r="N12">
        <f t="shared" si="3"/>
        <v>1.270575907086408</v>
      </c>
      <c r="O12">
        <v>22903</v>
      </c>
      <c r="P12">
        <v>1922</v>
      </c>
      <c r="Q12">
        <v>184</v>
      </c>
      <c r="R12">
        <v>1588</v>
      </c>
      <c r="S12">
        <v>147</v>
      </c>
      <c r="T12">
        <v>2106</v>
      </c>
      <c r="U12">
        <f t="shared" si="4"/>
        <v>53.917050691244242</v>
      </c>
      <c r="V12">
        <v>1735</v>
      </c>
      <c r="W12">
        <f t="shared" si="5"/>
        <v>44.418842805939576</v>
      </c>
      <c r="X12">
        <v>356</v>
      </c>
      <c r="Y12">
        <f t="shared" si="6"/>
        <v>9.1141833077316949</v>
      </c>
      <c r="Z12">
        <v>3906</v>
      </c>
      <c r="AA12">
        <f t="shared" si="7"/>
        <v>48.576970420381215</v>
      </c>
      <c r="AB12">
        <f t="shared" si="8"/>
        <v>50.09511731135067</v>
      </c>
      <c r="AC12">
        <v>26809</v>
      </c>
      <c r="AD12">
        <v>878</v>
      </c>
      <c r="AE12">
        <f t="shared" si="9"/>
        <v>3.2750195829758662</v>
      </c>
      <c r="AF12">
        <v>8975</v>
      </c>
      <c r="AG12">
        <f t="shared" si="10"/>
        <v>33.477563504793167</v>
      </c>
      <c r="AH12">
        <v>690</v>
      </c>
      <c r="AI12">
        <f t="shared" si="11"/>
        <v>2.573762542429781</v>
      </c>
      <c r="AJ12">
        <v>2459</v>
      </c>
      <c r="AK12">
        <f t="shared" si="12"/>
        <v>9.1722928867171465</v>
      </c>
      <c r="AL12">
        <v>13</v>
      </c>
      <c r="AM12">
        <f t="shared" si="13"/>
        <v>4.8491178335633559E-2</v>
      </c>
      <c r="AN12">
        <v>8357</v>
      </c>
      <c r="AO12">
        <f t="shared" si="14"/>
        <v>31.172367488529972</v>
      </c>
      <c r="AP12">
        <v>27</v>
      </c>
      <c r="AQ12">
        <f t="shared" si="15"/>
        <v>0.10071244731246969</v>
      </c>
      <c r="AR12">
        <v>1203</v>
      </c>
      <c r="AS12">
        <f t="shared" si="16"/>
        <v>4.4872990413667058</v>
      </c>
      <c r="AT12">
        <v>301</v>
      </c>
      <c r="AU12">
        <f t="shared" si="17"/>
        <v>1.122757283001977</v>
      </c>
      <c r="AV12">
        <v>3025</v>
      </c>
      <c r="AW12">
        <v>5345</v>
      </c>
      <c r="AX12">
        <f t="shared" si="18"/>
        <v>56.594948550046773</v>
      </c>
      <c r="AY12">
        <v>76</v>
      </c>
      <c r="AZ12">
        <v>2120</v>
      </c>
      <c r="BA12">
        <v>4018</v>
      </c>
      <c r="BB12">
        <f t="shared" si="19"/>
        <v>52.762568442010945</v>
      </c>
      <c r="BC12">
        <v>76.5</v>
      </c>
      <c r="BD12">
        <v>87.4</v>
      </c>
      <c r="BE12">
        <v>25033</v>
      </c>
      <c r="BF12">
        <f t="shared" si="20"/>
        <v>45.776721221541557</v>
      </c>
      <c r="BG12">
        <v>27891</v>
      </c>
      <c r="BH12">
        <f t="shared" si="21"/>
        <v>51.003017280789976</v>
      </c>
      <c r="BI12">
        <v>863</v>
      </c>
      <c r="BJ12">
        <f t="shared" si="22"/>
        <v>1.5781292859102132</v>
      </c>
      <c r="BK12">
        <v>54685</v>
      </c>
      <c r="BL12">
        <v>15996</v>
      </c>
      <c r="BM12">
        <f t="shared" si="23"/>
        <v>42.258209388952004</v>
      </c>
      <c r="BN12">
        <v>20580</v>
      </c>
      <c r="BO12">
        <f t="shared" si="24"/>
        <v>54.368213880009506</v>
      </c>
      <c r="BP12">
        <v>587</v>
      </c>
      <c r="BQ12">
        <f t="shared" si="25"/>
        <v>1.5507357408923994</v>
      </c>
      <c r="BR12">
        <v>37853</v>
      </c>
      <c r="BS12">
        <v>2533</v>
      </c>
      <c r="BT12">
        <v>24</v>
      </c>
      <c r="BU12">
        <f t="shared" si="26"/>
        <v>45.87369931826337</v>
      </c>
      <c r="BV12">
        <v>2811</v>
      </c>
      <c r="BW12">
        <v>25</v>
      </c>
      <c r="BX12">
        <f t="shared" si="27"/>
        <v>50.879081449587375</v>
      </c>
      <c r="BY12">
        <v>117</v>
      </c>
      <c r="BZ12">
        <v>3</v>
      </c>
      <c r="CA12">
        <f t="shared" si="28"/>
        <v>2.1528525296017222</v>
      </c>
      <c r="CB12">
        <v>5574</v>
      </c>
      <c r="CC12" t="s">
        <v>207</v>
      </c>
      <c r="CD12" t="s">
        <v>165</v>
      </c>
      <c r="CE12">
        <v>3.94</v>
      </c>
      <c r="CF12">
        <v>70</v>
      </c>
      <c r="CG12" t="s">
        <v>168</v>
      </c>
      <c r="CH12">
        <v>775</v>
      </c>
      <c r="CI12">
        <f t="shared" si="29"/>
        <v>53.155006858710564</v>
      </c>
      <c r="CJ12">
        <v>645</v>
      </c>
      <c r="CK12">
        <f t="shared" si="30"/>
        <v>44.238683127572017</v>
      </c>
      <c r="CL12">
        <v>12939</v>
      </c>
      <c r="CM12">
        <v>7939</v>
      </c>
      <c r="CN12">
        <f t="shared" si="31"/>
        <v>0.61357137336733902</v>
      </c>
      <c r="CO12">
        <v>1458</v>
      </c>
      <c r="CP12">
        <f t="shared" si="32"/>
        <v>6.3659782561236513</v>
      </c>
      <c r="CQ12">
        <v>1</v>
      </c>
      <c r="CR12">
        <v>35</v>
      </c>
      <c r="CS12">
        <v>65</v>
      </c>
      <c r="CT12">
        <v>20</v>
      </c>
      <c r="CU12">
        <v>12522</v>
      </c>
      <c r="CV12">
        <v>45096</v>
      </c>
      <c r="CW12">
        <v>45096</v>
      </c>
      <c r="CX12" t="s">
        <v>213</v>
      </c>
      <c r="CY12" t="s">
        <v>213</v>
      </c>
      <c r="CZ12" t="s">
        <v>213</v>
      </c>
      <c r="DA12">
        <v>302901340</v>
      </c>
      <c r="DB12">
        <v>5622893</v>
      </c>
      <c r="DC12">
        <v>17990</v>
      </c>
      <c r="DD12">
        <f t="shared" si="33"/>
        <v>82.998846597462517</v>
      </c>
      <c r="DE12">
        <v>15268</v>
      </c>
      <c r="DF12">
        <v>14870</v>
      </c>
      <c r="DG12">
        <f t="shared" si="34"/>
        <v>82.657031684269029</v>
      </c>
      <c r="DH12">
        <f t="shared" si="35"/>
        <v>68.604382929642455</v>
      </c>
      <c r="DI12">
        <v>85.8</v>
      </c>
      <c r="DJ12">
        <v>19951</v>
      </c>
      <c r="DK12">
        <v>433</v>
      </c>
      <c r="DL12">
        <v>6320</v>
      </c>
      <c r="DM12">
        <v>54.6</v>
      </c>
      <c r="DN12">
        <v>18960</v>
      </c>
      <c r="DO12">
        <v>288</v>
      </c>
      <c r="DP12">
        <v>8641</v>
      </c>
      <c r="DQ12" t="s">
        <v>214</v>
      </c>
    </row>
    <row r="13" spans="1:121" x14ac:dyDescent="0.3">
      <c r="A13" t="s">
        <v>92</v>
      </c>
      <c r="B13" t="s">
        <v>5</v>
      </c>
      <c r="C13" t="s">
        <v>82</v>
      </c>
      <c r="D13">
        <v>14904</v>
      </c>
      <c r="E13">
        <v>553</v>
      </c>
      <c r="F13">
        <v>16547</v>
      </c>
      <c r="G13">
        <v>452</v>
      </c>
      <c r="H13">
        <f t="shared" si="0"/>
        <v>31451</v>
      </c>
      <c r="I13">
        <v>17192</v>
      </c>
      <c r="J13">
        <f t="shared" si="1"/>
        <v>51.945854483925544</v>
      </c>
      <c r="K13">
        <v>16999</v>
      </c>
      <c r="L13">
        <f t="shared" si="2"/>
        <v>51.362702441382645</v>
      </c>
      <c r="M13">
        <v>640</v>
      </c>
      <c r="N13">
        <f t="shared" si="3"/>
        <v>1.93376843123036</v>
      </c>
      <c r="O13">
        <v>33096</v>
      </c>
      <c r="P13">
        <v>4295</v>
      </c>
      <c r="Q13">
        <v>548</v>
      </c>
      <c r="R13">
        <v>2997</v>
      </c>
      <c r="S13">
        <v>394</v>
      </c>
      <c r="T13">
        <v>4843</v>
      </c>
      <c r="U13">
        <f t="shared" si="4"/>
        <v>57.751013594085379</v>
      </c>
      <c r="V13">
        <v>3391</v>
      </c>
      <c r="W13">
        <f t="shared" si="5"/>
        <v>40.436441688528504</v>
      </c>
      <c r="X13">
        <v>152</v>
      </c>
      <c r="Y13">
        <f t="shared" si="6"/>
        <v>1.8125447173861196</v>
      </c>
      <c r="Z13">
        <v>8386</v>
      </c>
      <c r="AA13">
        <f t="shared" si="7"/>
        <v>53.119425292898129</v>
      </c>
      <c r="AB13">
        <f t="shared" si="8"/>
        <v>49.153849862591002</v>
      </c>
      <c r="AC13">
        <v>41482</v>
      </c>
      <c r="AD13">
        <v>4627</v>
      </c>
      <c r="AE13">
        <f t="shared" si="9"/>
        <v>11.154235572055349</v>
      </c>
      <c r="AF13">
        <v>7488</v>
      </c>
      <c r="AG13">
        <f t="shared" si="10"/>
        <v>18.051202931391931</v>
      </c>
      <c r="AH13">
        <v>1081</v>
      </c>
      <c r="AI13">
        <f t="shared" si="11"/>
        <v>2.6059495684875369</v>
      </c>
      <c r="AJ13">
        <v>6156</v>
      </c>
      <c r="AK13">
        <f t="shared" si="12"/>
        <v>14.840171640711633</v>
      </c>
      <c r="AL13">
        <v>138</v>
      </c>
      <c r="AM13">
        <f t="shared" si="13"/>
        <v>0.33267441299840894</v>
      </c>
      <c r="AN13">
        <v>12780</v>
      </c>
      <c r="AO13">
        <f t="shared" si="14"/>
        <v>30.808543464635264</v>
      </c>
      <c r="AP13">
        <v>47</v>
      </c>
      <c r="AQ13">
        <f t="shared" si="15"/>
        <v>0.11330215515163204</v>
      </c>
      <c r="AR13">
        <v>0</v>
      </c>
      <c r="AS13">
        <f t="shared" si="16"/>
        <v>0</v>
      </c>
      <c r="AT13">
        <v>779</v>
      </c>
      <c r="AU13">
        <f t="shared" si="17"/>
        <v>1.8779229545344969</v>
      </c>
      <c r="AV13">
        <v>1756</v>
      </c>
      <c r="AW13">
        <v>5714</v>
      </c>
      <c r="AX13">
        <f t="shared" si="18"/>
        <v>30.731536576828844</v>
      </c>
      <c r="AY13">
        <v>88</v>
      </c>
      <c r="AZ13">
        <v>1373</v>
      </c>
      <c r="BA13">
        <v>5286</v>
      </c>
      <c r="BB13">
        <f t="shared" si="19"/>
        <v>25.974271660991299</v>
      </c>
      <c r="BC13">
        <v>89</v>
      </c>
      <c r="BD13">
        <v>93.3</v>
      </c>
      <c r="BE13">
        <v>58894</v>
      </c>
      <c r="BF13">
        <f t="shared" si="20"/>
        <v>44.870251573285387</v>
      </c>
      <c r="BG13">
        <v>67389</v>
      </c>
      <c r="BH13">
        <f t="shared" si="21"/>
        <v>51.342435278162959</v>
      </c>
      <c r="BI13">
        <v>4971</v>
      </c>
      <c r="BJ13">
        <f t="shared" si="22"/>
        <v>3.7873131485516631</v>
      </c>
      <c r="BK13">
        <v>131254</v>
      </c>
      <c r="BL13">
        <v>12412</v>
      </c>
      <c r="BM13">
        <f t="shared" si="23"/>
        <v>39.687919677687539</v>
      </c>
      <c r="BN13">
        <v>17655</v>
      </c>
      <c r="BO13">
        <f t="shared" si="24"/>
        <v>56.452644369124513</v>
      </c>
      <c r="BP13">
        <v>1207</v>
      </c>
      <c r="BQ13">
        <f t="shared" si="25"/>
        <v>3.8594359531879516</v>
      </c>
      <c r="BR13">
        <v>31274</v>
      </c>
      <c r="BS13">
        <v>2680</v>
      </c>
      <c r="BT13">
        <v>30</v>
      </c>
      <c r="BU13">
        <f t="shared" si="26"/>
        <v>41.399327833791624</v>
      </c>
      <c r="BV13">
        <v>3596</v>
      </c>
      <c r="BW13">
        <v>52</v>
      </c>
      <c r="BX13">
        <f t="shared" si="27"/>
        <v>55.728689275893672</v>
      </c>
      <c r="BY13">
        <v>187</v>
      </c>
      <c r="BZ13">
        <v>1</v>
      </c>
      <c r="CA13">
        <f t="shared" si="28"/>
        <v>2.8719828903146958</v>
      </c>
      <c r="CB13">
        <v>6546</v>
      </c>
      <c r="CC13" t="s">
        <v>213</v>
      </c>
      <c r="CD13" t="s">
        <v>165</v>
      </c>
      <c r="CE13">
        <v>4.16</v>
      </c>
      <c r="CF13">
        <v>70</v>
      </c>
      <c r="CG13" t="s">
        <v>168</v>
      </c>
      <c r="CH13">
        <v>1466</v>
      </c>
      <c r="CI13">
        <f t="shared" si="29"/>
        <v>47.721354166666671</v>
      </c>
      <c r="CJ13">
        <v>1524</v>
      </c>
      <c r="CK13">
        <f t="shared" si="30"/>
        <v>49.609375</v>
      </c>
      <c r="CL13">
        <v>19723</v>
      </c>
      <c r="CM13">
        <v>11586</v>
      </c>
      <c r="CN13">
        <f t="shared" si="31"/>
        <v>0.58743598843989253</v>
      </c>
      <c r="CO13">
        <v>3072</v>
      </c>
      <c r="CP13">
        <f t="shared" si="32"/>
        <v>9.2820884699057284</v>
      </c>
      <c r="CQ13">
        <v>9</v>
      </c>
      <c r="CR13">
        <v>39</v>
      </c>
      <c r="CS13">
        <v>61</v>
      </c>
      <c r="CT13">
        <v>21</v>
      </c>
      <c r="CU13">
        <v>13752</v>
      </c>
      <c r="CV13">
        <v>46326</v>
      </c>
      <c r="CW13">
        <v>46326</v>
      </c>
      <c r="CX13" t="s">
        <v>213</v>
      </c>
      <c r="CY13" t="s">
        <v>213</v>
      </c>
      <c r="CZ13" t="s">
        <v>213</v>
      </c>
      <c r="DA13">
        <v>383779924</v>
      </c>
      <c r="DB13">
        <v>23279212</v>
      </c>
      <c r="DC13">
        <v>20424</v>
      </c>
      <c r="DD13">
        <f t="shared" si="33"/>
        <v>64.939111633970299</v>
      </c>
      <c r="DE13">
        <v>16417</v>
      </c>
      <c r="DF13">
        <v>15648</v>
      </c>
      <c r="DG13">
        <f t="shared" si="34"/>
        <v>76.615746180963569</v>
      </c>
      <c r="DH13">
        <f t="shared" si="35"/>
        <v>49.753584941655269</v>
      </c>
      <c r="DI13">
        <v>85.4</v>
      </c>
      <c r="DJ13">
        <v>24176</v>
      </c>
      <c r="DK13">
        <v>1137</v>
      </c>
      <c r="DL13">
        <v>12701</v>
      </c>
      <c r="DM13">
        <v>39</v>
      </c>
      <c r="DN13">
        <v>19230</v>
      </c>
      <c r="DO13">
        <v>42</v>
      </c>
      <c r="DP13">
        <v>17843</v>
      </c>
      <c r="DQ13" t="s">
        <v>194</v>
      </c>
    </row>
    <row r="14" spans="1:121" x14ac:dyDescent="0.3">
      <c r="A14" t="s">
        <v>93</v>
      </c>
      <c r="B14" t="s">
        <v>5</v>
      </c>
      <c r="C14" t="s">
        <v>82</v>
      </c>
      <c r="D14">
        <v>8037</v>
      </c>
      <c r="E14">
        <v>431</v>
      </c>
      <c r="F14">
        <v>8058</v>
      </c>
      <c r="G14">
        <v>294</v>
      </c>
      <c r="H14">
        <f t="shared" si="0"/>
        <v>16095</v>
      </c>
      <c r="I14">
        <v>8468</v>
      </c>
      <c r="J14">
        <f t="shared" si="1"/>
        <v>48.383041938064217</v>
      </c>
      <c r="K14">
        <v>8352</v>
      </c>
      <c r="L14">
        <f t="shared" si="2"/>
        <v>47.72026054165238</v>
      </c>
      <c r="M14">
        <v>682</v>
      </c>
      <c r="N14">
        <f t="shared" si="3"/>
        <v>3.896697520283396</v>
      </c>
      <c r="O14">
        <v>17502</v>
      </c>
      <c r="P14">
        <v>969</v>
      </c>
      <c r="Q14">
        <v>33</v>
      </c>
      <c r="R14">
        <v>868</v>
      </c>
      <c r="S14">
        <v>23</v>
      </c>
      <c r="T14">
        <v>1002</v>
      </c>
      <c r="U14">
        <f t="shared" si="4"/>
        <v>50.708502024291505</v>
      </c>
      <c r="V14">
        <v>891</v>
      </c>
      <c r="W14">
        <f t="shared" si="5"/>
        <v>45.09109311740891</v>
      </c>
      <c r="X14">
        <v>83</v>
      </c>
      <c r="Y14">
        <f t="shared" si="6"/>
        <v>4.2004048582995956</v>
      </c>
      <c r="Z14">
        <v>1976</v>
      </c>
      <c r="AA14">
        <f t="shared" si="7"/>
        <v>48.618954718143549</v>
      </c>
      <c r="AB14">
        <f t="shared" si="8"/>
        <v>47.453537324160592</v>
      </c>
      <c r="AC14">
        <v>19478</v>
      </c>
      <c r="AD14">
        <v>794</v>
      </c>
      <c r="AE14">
        <f t="shared" si="9"/>
        <v>4.076393880275182</v>
      </c>
      <c r="AF14">
        <v>4911</v>
      </c>
      <c r="AG14">
        <f t="shared" si="10"/>
        <v>25.213060889208339</v>
      </c>
      <c r="AH14">
        <v>326</v>
      </c>
      <c r="AI14">
        <f t="shared" si="11"/>
        <v>1.6736831296847725</v>
      </c>
      <c r="AJ14">
        <v>5566</v>
      </c>
      <c r="AK14">
        <f t="shared" si="12"/>
        <v>28.57582914056885</v>
      </c>
      <c r="AL14">
        <v>18</v>
      </c>
      <c r="AM14">
        <f t="shared" si="13"/>
        <v>9.2411951945784984E-2</v>
      </c>
      <c r="AN14">
        <v>4063</v>
      </c>
      <c r="AO14">
        <f t="shared" si="14"/>
        <v>20.859431153095802</v>
      </c>
      <c r="AP14">
        <v>26</v>
      </c>
      <c r="AQ14">
        <f t="shared" si="15"/>
        <v>0.13348393058835609</v>
      </c>
      <c r="AR14">
        <v>1449</v>
      </c>
      <c r="AS14">
        <f t="shared" si="16"/>
        <v>7.4391621316356922</v>
      </c>
      <c r="AT14">
        <v>349</v>
      </c>
      <c r="AU14">
        <f t="shared" si="17"/>
        <v>1.7917650682821644</v>
      </c>
      <c r="AV14">
        <v>1359</v>
      </c>
      <c r="AW14">
        <v>4204</v>
      </c>
      <c r="AX14">
        <f t="shared" si="18"/>
        <v>32.326355851569929</v>
      </c>
      <c r="AY14">
        <v>77</v>
      </c>
      <c r="AZ14">
        <v>1299</v>
      </c>
      <c r="BA14">
        <v>3607</v>
      </c>
      <c r="BB14">
        <f t="shared" si="19"/>
        <v>36.013307457721098</v>
      </c>
      <c r="BC14">
        <v>78</v>
      </c>
      <c r="BD14">
        <v>87.7</v>
      </c>
      <c r="BE14">
        <v>28150</v>
      </c>
      <c r="BF14">
        <f t="shared" si="20"/>
        <v>42.63020005148941</v>
      </c>
      <c r="BG14">
        <v>34925</v>
      </c>
      <c r="BH14">
        <f t="shared" si="21"/>
        <v>52.890221555888715</v>
      </c>
      <c r="BI14">
        <v>1682</v>
      </c>
      <c r="BJ14">
        <f t="shared" si="22"/>
        <v>2.5472112428634168</v>
      </c>
      <c r="BK14">
        <v>66033</v>
      </c>
      <c r="BL14">
        <v>11881</v>
      </c>
      <c r="BM14">
        <f t="shared" si="23"/>
        <v>38.207486493439667</v>
      </c>
      <c r="BN14">
        <v>17784</v>
      </c>
      <c r="BO14">
        <f t="shared" si="24"/>
        <v>57.19063545150501</v>
      </c>
      <c r="BP14">
        <v>809</v>
      </c>
      <c r="BQ14">
        <f t="shared" si="25"/>
        <v>2.6016207872395163</v>
      </c>
      <c r="BR14">
        <v>31096</v>
      </c>
      <c r="BS14">
        <v>1617</v>
      </c>
      <c r="BT14">
        <v>11</v>
      </c>
      <c r="BU14">
        <f t="shared" si="26"/>
        <v>42.078056345308866</v>
      </c>
      <c r="BV14">
        <v>2037</v>
      </c>
      <c r="BW14">
        <v>14</v>
      </c>
      <c r="BX14">
        <f t="shared" si="27"/>
        <v>53.011113982941325</v>
      </c>
      <c r="BY14">
        <v>164</v>
      </c>
      <c r="BZ14">
        <v>3</v>
      </c>
      <c r="CA14">
        <f t="shared" si="28"/>
        <v>4.3163608167485137</v>
      </c>
      <c r="CB14">
        <v>3869</v>
      </c>
      <c r="CC14" t="s">
        <v>207</v>
      </c>
      <c r="CD14" t="s">
        <v>165</v>
      </c>
      <c r="CE14">
        <v>3.98</v>
      </c>
      <c r="CF14">
        <v>70</v>
      </c>
      <c r="CG14" t="s">
        <v>168</v>
      </c>
      <c r="CH14">
        <v>606</v>
      </c>
      <c r="CI14">
        <f t="shared" si="29"/>
        <v>49.79457682826623</v>
      </c>
      <c r="CJ14">
        <v>528</v>
      </c>
      <c r="CK14">
        <f t="shared" si="30"/>
        <v>43.385373870172558</v>
      </c>
      <c r="CL14">
        <v>11678</v>
      </c>
      <c r="CM14">
        <v>7126</v>
      </c>
      <c r="CN14">
        <f t="shared" si="31"/>
        <v>0.61020722726494259</v>
      </c>
      <c r="CO14">
        <v>1217</v>
      </c>
      <c r="CP14">
        <f t="shared" si="32"/>
        <v>6.9534910295966172</v>
      </c>
      <c r="CQ14">
        <v>4.0999999999999996</v>
      </c>
      <c r="CR14">
        <v>51.3</v>
      </c>
      <c r="CS14">
        <v>48.7</v>
      </c>
      <c r="CT14">
        <v>21</v>
      </c>
      <c r="CU14">
        <v>11834</v>
      </c>
      <c r="CV14">
        <v>42611</v>
      </c>
      <c r="CW14">
        <v>42611</v>
      </c>
      <c r="CX14" t="s">
        <v>213</v>
      </c>
      <c r="CY14" t="s">
        <v>213</v>
      </c>
      <c r="CZ14" t="s">
        <v>213</v>
      </c>
      <c r="DA14">
        <v>214574164</v>
      </c>
      <c r="DB14">
        <v>11606740</v>
      </c>
      <c r="DC14">
        <v>11851</v>
      </c>
      <c r="DD14">
        <f t="shared" si="33"/>
        <v>73.631562597079835</v>
      </c>
      <c r="DE14">
        <v>9191</v>
      </c>
      <c r="DF14">
        <v>8838</v>
      </c>
      <c r="DG14">
        <f t="shared" si="34"/>
        <v>74.575985148932574</v>
      </c>
      <c r="DH14">
        <f t="shared" si="35"/>
        <v>54.911463187325261</v>
      </c>
      <c r="DI14">
        <v>84.9</v>
      </c>
      <c r="DJ14">
        <v>23731</v>
      </c>
      <c r="DK14">
        <v>928</v>
      </c>
      <c r="DL14">
        <v>7554</v>
      </c>
      <c r="DM14">
        <v>43</v>
      </c>
      <c r="DN14">
        <v>20895</v>
      </c>
      <c r="DO14">
        <v>228</v>
      </c>
      <c r="DP14">
        <v>6256</v>
      </c>
      <c r="DQ14" t="s">
        <v>215</v>
      </c>
    </row>
    <row r="15" spans="1:121" x14ac:dyDescent="0.3">
      <c r="A15" t="s">
        <v>94</v>
      </c>
      <c r="B15" t="s">
        <v>7</v>
      </c>
      <c r="C15" t="s">
        <v>82</v>
      </c>
      <c r="D15">
        <v>3718</v>
      </c>
      <c r="E15">
        <v>189</v>
      </c>
      <c r="F15">
        <v>1736</v>
      </c>
      <c r="G15">
        <v>89</v>
      </c>
      <c r="H15">
        <f t="shared" si="0"/>
        <v>5454</v>
      </c>
      <c r="I15">
        <v>3907</v>
      </c>
      <c r="J15">
        <f t="shared" si="1"/>
        <v>68.149311006453857</v>
      </c>
      <c r="K15">
        <v>1825</v>
      </c>
      <c r="L15">
        <f t="shared" si="2"/>
        <v>31.833246118960407</v>
      </c>
      <c r="M15">
        <v>1</v>
      </c>
      <c r="N15">
        <f t="shared" si="3"/>
        <v>1.7442874585731728E-2</v>
      </c>
      <c r="O15">
        <v>5733</v>
      </c>
      <c r="P15">
        <v>870</v>
      </c>
      <c r="Q15">
        <v>300</v>
      </c>
      <c r="R15">
        <v>405</v>
      </c>
      <c r="S15">
        <v>92</v>
      </c>
      <c r="T15">
        <v>1170</v>
      </c>
      <c r="U15">
        <f t="shared" si="4"/>
        <v>69.850746268656721</v>
      </c>
      <c r="V15">
        <v>497</v>
      </c>
      <c r="W15">
        <f t="shared" si="5"/>
        <v>29.671641791044777</v>
      </c>
      <c r="X15">
        <v>9</v>
      </c>
      <c r="Y15">
        <f t="shared" si="6"/>
        <v>0.53731343283582089</v>
      </c>
      <c r="Z15">
        <v>1675</v>
      </c>
      <c r="AA15">
        <f t="shared" si="7"/>
        <v>68.534017278617711</v>
      </c>
      <c r="AB15">
        <f t="shared" si="8"/>
        <v>31.344492440604753</v>
      </c>
      <c r="AC15">
        <v>7408</v>
      </c>
      <c r="AD15">
        <v>200</v>
      </c>
      <c r="AE15">
        <f t="shared" si="9"/>
        <v>2.6997840172786178</v>
      </c>
      <c r="AF15">
        <v>702</v>
      </c>
      <c r="AG15">
        <f t="shared" si="10"/>
        <v>9.476241900647949</v>
      </c>
      <c r="AH15">
        <v>66</v>
      </c>
      <c r="AI15">
        <f t="shared" si="11"/>
        <v>0.89092872570194392</v>
      </c>
      <c r="AJ15">
        <v>3943</v>
      </c>
      <c r="AK15">
        <f t="shared" si="12"/>
        <v>53.226241900647949</v>
      </c>
      <c r="AL15">
        <v>27</v>
      </c>
      <c r="AM15">
        <f t="shared" si="13"/>
        <v>0.3644708423326134</v>
      </c>
      <c r="AN15">
        <v>329</v>
      </c>
      <c r="AO15">
        <f t="shared" si="14"/>
        <v>4.4411447084233258</v>
      </c>
      <c r="AP15">
        <v>3</v>
      </c>
      <c r="AQ15">
        <f t="shared" si="15"/>
        <v>4.0496760259179268E-2</v>
      </c>
      <c r="AR15">
        <v>333</v>
      </c>
      <c r="AS15">
        <f t="shared" si="16"/>
        <v>4.495140388768899</v>
      </c>
      <c r="AT15">
        <v>130</v>
      </c>
      <c r="AU15">
        <f t="shared" si="17"/>
        <v>1.7548596112311015</v>
      </c>
      <c r="AV15">
        <v>111</v>
      </c>
      <c r="AW15">
        <v>1049</v>
      </c>
      <c r="AX15">
        <f t="shared" si="18"/>
        <v>10.581506196377502</v>
      </c>
      <c r="AY15">
        <v>80.989999999999995</v>
      </c>
      <c r="AZ15">
        <v>100</v>
      </c>
      <c r="BA15">
        <v>1003</v>
      </c>
      <c r="BB15">
        <f t="shared" si="19"/>
        <v>9.9700897308075778</v>
      </c>
      <c r="BC15">
        <v>83.25</v>
      </c>
      <c r="BD15">
        <v>94</v>
      </c>
      <c r="BE15">
        <v>7498</v>
      </c>
      <c r="BF15">
        <f t="shared" si="20"/>
        <v>68.877457284585702</v>
      </c>
      <c r="BG15">
        <v>3388</v>
      </c>
      <c r="BH15">
        <f t="shared" si="21"/>
        <v>31.122542715414291</v>
      </c>
      <c r="BI15">
        <v>0</v>
      </c>
      <c r="BJ15">
        <f t="shared" si="22"/>
        <v>0</v>
      </c>
      <c r="BK15">
        <v>10886</v>
      </c>
      <c r="BL15">
        <v>4090</v>
      </c>
      <c r="BM15">
        <f t="shared" si="23"/>
        <v>64.776686727906238</v>
      </c>
      <c r="BN15">
        <v>2224</v>
      </c>
      <c r="BO15">
        <f t="shared" si="24"/>
        <v>35.223313272093762</v>
      </c>
      <c r="BP15">
        <v>0</v>
      </c>
      <c r="BQ15">
        <f t="shared" si="25"/>
        <v>0</v>
      </c>
      <c r="BR15">
        <v>6314</v>
      </c>
      <c r="BS15">
        <v>1035</v>
      </c>
      <c r="BT15">
        <v>2</v>
      </c>
      <c r="BU15">
        <f t="shared" si="26"/>
        <v>68.448844884488452</v>
      </c>
      <c r="BV15">
        <v>477</v>
      </c>
      <c r="BW15">
        <v>1</v>
      </c>
      <c r="BX15">
        <f t="shared" si="27"/>
        <v>31.551155115511552</v>
      </c>
      <c r="BY15">
        <v>0</v>
      </c>
      <c r="BZ15">
        <v>0</v>
      </c>
      <c r="CA15">
        <f t="shared" si="28"/>
        <v>0</v>
      </c>
      <c r="CB15">
        <v>1515</v>
      </c>
      <c r="CC15" t="s">
        <v>207</v>
      </c>
      <c r="CD15" t="s">
        <v>168</v>
      </c>
      <c r="CE15">
        <v>3.85</v>
      </c>
      <c r="CF15">
        <v>50</v>
      </c>
      <c r="CG15" t="s">
        <v>168</v>
      </c>
      <c r="CH15">
        <v>88</v>
      </c>
      <c r="CI15">
        <f t="shared" si="29"/>
        <v>67.692307692307693</v>
      </c>
      <c r="CJ15">
        <v>42</v>
      </c>
      <c r="CK15">
        <f t="shared" si="30"/>
        <v>32.307692307692307</v>
      </c>
      <c r="CL15">
        <v>471</v>
      </c>
      <c r="CM15">
        <v>223</v>
      </c>
      <c r="CN15">
        <f t="shared" si="31"/>
        <v>0.47346072186836519</v>
      </c>
      <c r="CO15">
        <v>130</v>
      </c>
      <c r="CP15">
        <f t="shared" si="32"/>
        <v>2.2675736961451247</v>
      </c>
      <c r="CQ15">
        <v>43</v>
      </c>
      <c r="CR15">
        <v>41</v>
      </c>
      <c r="CS15">
        <v>59</v>
      </c>
      <c r="CT15">
        <v>20</v>
      </c>
      <c r="CU15">
        <v>17520</v>
      </c>
      <c r="CV15">
        <v>39600</v>
      </c>
      <c r="CW15">
        <v>39600</v>
      </c>
      <c r="CX15">
        <v>584</v>
      </c>
      <c r="CY15">
        <v>1320</v>
      </c>
      <c r="CZ15">
        <v>1320</v>
      </c>
      <c r="DA15">
        <v>25847320</v>
      </c>
      <c r="DB15">
        <v>21560749</v>
      </c>
      <c r="DC15">
        <v>3627</v>
      </c>
      <c r="DD15">
        <f t="shared" si="33"/>
        <v>66.5016501650165</v>
      </c>
      <c r="DE15">
        <v>2182</v>
      </c>
      <c r="DF15">
        <v>1239</v>
      </c>
      <c r="DG15">
        <f t="shared" si="34"/>
        <v>34.160463192721259</v>
      </c>
      <c r="DH15">
        <f t="shared" si="35"/>
        <v>22.717271727172715</v>
      </c>
      <c r="DI15">
        <v>62</v>
      </c>
      <c r="DJ15">
        <v>5644</v>
      </c>
      <c r="DK15">
        <v>2260</v>
      </c>
      <c r="DL15">
        <v>8153</v>
      </c>
      <c r="DM15">
        <v>53.6</v>
      </c>
      <c r="DN15">
        <v>31046</v>
      </c>
      <c r="DO15">
        <v>28</v>
      </c>
      <c r="DP15">
        <v>23037</v>
      </c>
      <c r="DQ15" t="s">
        <v>208</v>
      </c>
    </row>
    <row r="16" spans="1:121" x14ac:dyDescent="0.3">
      <c r="A16" t="s">
        <v>6</v>
      </c>
      <c r="B16" t="s">
        <v>7</v>
      </c>
      <c r="C16" t="s">
        <v>82</v>
      </c>
      <c r="D16">
        <v>10274</v>
      </c>
      <c r="E16">
        <v>1520</v>
      </c>
      <c r="F16">
        <v>12663</v>
      </c>
      <c r="G16">
        <v>1605</v>
      </c>
      <c r="H16">
        <f t="shared" si="0"/>
        <v>22937</v>
      </c>
      <c r="I16">
        <v>11794</v>
      </c>
      <c r="J16">
        <f t="shared" si="1"/>
        <v>45.253625968843522</v>
      </c>
      <c r="K16">
        <v>14268</v>
      </c>
      <c r="L16">
        <f t="shared" si="2"/>
        <v>54.746374031156478</v>
      </c>
      <c r="M16">
        <v>0</v>
      </c>
      <c r="N16">
        <f t="shared" si="3"/>
        <v>0</v>
      </c>
      <c r="O16">
        <v>26062</v>
      </c>
      <c r="P16">
        <v>1098</v>
      </c>
      <c r="Q16">
        <v>1983</v>
      </c>
      <c r="R16">
        <v>1970</v>
      </c>
      <c r="S16">
        <v>2248</v>
      </c>
      <c r="T16">
        <v>3081</v>
      </c>
      <c r="U16">
        <f t="shared" si="4"/>
        <v>42.21126181668722</v>
      </c>
      <c r="V16">
        <v>4218</v>
      </c>
      <c r="W16">
        <f t="shared" si="5"/>
        <v>57.78873818331278</v>
      </c>
      <c r="X16">
        <v>0</v>
      </c>
      <c r="Y16">
        <f t="shared" si="6"/>
        <v>0</v>
      </c>
      <c r="Z16">
        <v>7299</v>
      </c>
      <c r="AA16">
        <f t="shared" si="7"/>
        <v>44.587991966667666</v>
      </c>
      <c r="AB16">
        <f t="shared" si="8"/>
        <v>55.412008033332341</v>
      </c>
      <c r="AC16">
        <v>33361</v>
      </c>
      <c r="AD16">
        <v>667</v>
      </c>
      <c r="AE16">
        <f t="shared" si="9"/>
        <v>1.9993405473457029</v>
      </c>
      <c r="AF16">
        <v>4054</v>
      </c>
      <c r="AG16">
        <f t="shared" si="10"/>
        <v>12.151913911453494</v>
      </c>
      <c r="AH16">
        <v>588</v>
      </c>
      <c r="AI16">
        <f t="shared" si="11"/>
        <v>1.7625370942118042</v>
      </c>
      <c r="AJ16">
        <v>18318</v>
      </c>
      <c r="AK16">
        <f t="shared" si="12"/>
        <v>54.908426006414679</v>
      </c>
      <c r="AL16">
        <v>140</v>
      </c>
      <c r="AM16">
        <f t="shared" si="13"/>
        <v>0.41965168909804862</v>
      </c>
      <c r="AN16">
        <v>782</v>
      </c>
      <c r="AO16">
        <f t="shared" si="14"/>
        <v>2.3440544348191001</v>
      </c>
      <c r="AP16">
        <v>32</v>
      </c>
      <c r="AQ16">
        <f t="shared" si="15"/>
        <v>9.5920386079553971E-2</v>
      </c>
      <c r="AR16">
        <v>1281</v>
      </c>
      <c r="AS16">
        <f t="shared" si="16"/>
        <v>3.8398129552471447</v>
      </c>
      <c r="AT16">
        <v>200</v>
      </c>
      <c r="AU16">
        <f t="shared" si="17"/>
        <v>0.5995024129972123</v>
      </c>
      <c r="AV16">
        <v>1014</v>
      </c>
      <c r="AW16">
        <v>4854</v>
      </c>
      <c r="AX16">
        <f t="shared" si="18"/>
        <v>20.889987639060571</v>
      </c>
      <c r="AY16">
        <v>66.900000000000006</v>
      </c>
      <c r="AZ16">
        <v>950</v>
      </c>
      <c r="BA16">
        <v>4624</v>
      </c>
      <c r="BB16">
        <f t="shared" si="19"/>
        <v>20.544982698961938</v>
      </c>
      <c r="BC16">
        <v>68.8</v>
      </c>
      <c r="BD16">
        <v>85.55</v>
      </c>
      <c r="BE16">
        <v>13703</v>
      </c>
      <c r="BF16">
        <f t="shared" si="20"/>
        <v>41.371294003985263</v>
      </c>
      <c r="BG16">
        <v>19419</v>
      </c>
      <c r="BH16">
        <f t="shared" si="21"/>
        <v>58.62870599601473</v>
      </c>
      <c r="BI16">
        <v>0</v>
      </c>
      <c r="BJ16">
        <f t="shared" si="22"/>
        <v>0</v>
      </c>
      <c r="BK16">
        <v>33122</v>
      </c>
      <c r="BL16">
        <v>12213</v>
      </c>
      <c r="BM16">
        <f t="shared" si="23"/>
        <v>40.62063460387148</v>
      </c>
      <c r="BN16">
        <v>17853</v>
      </c>
      <c r="BO16">
        <f t="shared" si="24"/>
        <v>59.379365396128513</v>
      </c>
      <c r="BP16">
        <v>0</v>
      </c>
      <c r="BQ16">
        <f t="shared" si="25"/>
        <v>0</v>
      </c>
      <c r="BR16">
        <v>30066</v>
      </c>
      <c r="BS16">
        <v>2339</v>
      </c>
      <c r="BT16">
        <v>99</v>
      </c>
      <c r="BU16">
        <f t="shared" si="26"/>
        <v>43.762340692873813</v>
      </c>
      <c r="BV16">
        <v>3020</v>
      </c>
      <c r="BW16">
        <v>113</v>
      </c>
      <c r="BX16">
        <f t="shared" si="27"/>
        <v>56.237659307126187</v>
      </c>
      <c r="BY16">
        <v>0</v>
      </c>
      <c r="BZ16">
        <v>0</v>
      </c>
      <c r="CA16">
        <f t="shared" si="28"/>
        <v>0</v>
      </c>
      <c r="CB16">
        <v>5571</v>
      </c>
      <c r="CC16" t="s">
        <v>207</v>
      </c>
      <c r="CD16" t="s">
        <v>168</v>
      </c>
      <c r="CE16">
        <v>3.7</v>
      </c>
      <c r="CF16">
        <v>50</v>
      </c>
      <c r="CG16" t="s">
        <v>168</v>
      </c>
      <c r="CH16">
        <v>763</v>
      </c>
      <c r="CI16">
        <f t="shared" si="29"/>
        <v>47.156983930778736</v>
      </c>
      <c r="CJ16">
        <v>855</v>
      </c>
      <c r="CK16">
        <f t="shared" si="30"/>
        <v>52.843016069221264</v>
      </c>
      <c r="CL16">
        <v>4733</v>
      </c>
      <c r="CM16">
        <v>3043</v>
      </c>
      <c r="CN16">
        <f t="shared" si="31"/>
        <v>0.64293260088738646</v>
      </c>
      <c r="CO16">
        <v>1618</v>
      </c>
      <c r="CP16">
        <f t="shared" si="32"/>
        <v>6.2082725807689361</v>
      </c>
      <c r="CQ16">
        <v>32.6</v>
      </c>
      <c r="CR16">
        <v>23.3</v>
      </c>
      <c r="CS16">
        <v>76.7</v>
      </c>
      <c r="CT16">
        <v>21</v>
      </c>
      <c r="CU16">
        <v>9903</v>
      </c>
      <c r="CV16">
        <v>29861</v>
      </c>
      <c r="CW16">
        <v>29861</v>
      </c>
      <c r="CX16">
        <v>449.8</v>
      </c>
      <c r="CY16">
        <v>1493</v>
      </c>
      <c r="CZ16">
        <v>1493</v>
      </c>
      <c r="DA16" s="2">
        <v>92521844</v>
      </c>
      <c r="DB16">
        <v>28287227</v>
      </c>
      <c r="DC16">
        <v>15308</v>
      </c>
      <c r="DD16">
        <f t="shared" si="33"/>
        <v>66.73932946767232</v>
      </c>
      <c r="DE16">
        <v>9076</v>
      </c>
      <c r="DF16">
        <v>7193</v>
      </c>
      <c r="DG16">
        <f t="shared" si="34"/>
        <v>46.988502743663446</v>
      </c>
      <c r="DH16">
        <f t="shared" si="35"/>
        <v>31.359811658019794</v>
      </c>
      <c r="DI16">
        <v>65.7</v>
      </c>
      <c r="DJ16">
        <v>9815</v>
      </c>
      <c r="DK16">
        <v>4017</v>
      </c>
      <c r="DL16">
        <v>5146</v>
      </c>
      <c r="DM16">
        <v>47.73</v>
      </c>
      <c r="DN16">
        <v>27363</v>
      </c>
      <c r="DO16">
        <v>295</v>
      </c>
      <c r="DP16">
        <v>15468</v>
      </c>
      <c r="DQ16" t="s">
        <v>208</v>
      </c>
    </row>
    <row r="17" spans="1:121" x14ac:dyDescent="0.3">
      <c r="A17" t="s">
        <v>95</v>
      </c>
      <c r="B17" t="s">
        <v>7</v>
      </c>
      <c r="C17" t="s">
        <v>82</v>
      </c>
      <c r="D17">
        <v>15377</v>
      </c>
      <c r="E17">
        <v>1373</v>
      </c>
      <c r="F17">
        <v>13379</v>
      </c>
      <c r="G17">
        <v>974</v>
      </c>
      <c r="H17">
        <f t="shared" si="0"/>
        <v>28756</v>
      </c>
      <c r="I17">
        <v>16750</v>
      </c>
      <c r="J17">
        <f t="shared" si="1"/>
        <v>53.853326045719065</v>
      </c>
      <c r="K17">
        <v>14353</v>
      </c>
      <c r="L17">
        <f t="shared" si="2"/>
        <v>46.146673954280935</v>
      </c>
      <c r="M17">
        <v>0</v>
      </c>
      <c r="N17">
        <f t="shared" si="3"/>
        <v>0</v>
      </c>
      <c r="O17">
        <v>31103</v>
      </c>
      <c r="P17">
        <v>1517</v>
      </c>
      <c r="Q17">
        <v>2440</v>
      </c>
      <c r="R17">
        <v>1335</v>
      </c>
      <c r="S17">
        <v>1827</v>
      </c>
      <c r="T17">
        <v>3927</v>
      </c>
      <c r="U17">
        <f t="shared" si="4"/>
        <v>55.162241887905608</v>
      </c>
      <c r="V17">
        <v>3162</v>
      </c>
      <c r="W17">
        <f t="shared" si="5"/>
        <v>44.416350611040876</v>
      </c>
      <c r="X17">
        <v>0</v>
      </c>
      <c r="Y17">
        <f t="shared" si="6"/>
        <v>0</v>
      </c>
      <c r="Z17">
        <v>7119</v>
      </c>
      <c r="AA17">
        <f t="shared" si="7"/>
        <v>54.097116843702572</v>
      </c>
      <c r="AB17">
        <f t="shared" si="8"/>
        <v>45.824394327874003</v>
      </c>
      <c r="AC17">
        <v>38222</v>
      </c>
      <c r="AD17">
        <v>988</v>
      </c>
      <c r="AE17">
        <f t="shared" si="9"/>
        <v>2.5848987494113338</v>
      </c>
      <c r="AF17">
        <v>3992</v>
      </c>
      <c r="AG17">
        <f t="shared" si="10"/>
        <v>10.444246768876564</v>
      </c>
      <c r="AH17">
        <v>535</v>
      </c>
      <c r="AI17">
        <f t="shared" si="11"/>
        <v>1.3997174402176757</v>
      </c>
      <c r="AJ17">
        <v>20963</v>
      </c>
      <c r="AK17">
        <f t="shared" si="12"/>
        <v>54.845377008005855</v>
      </c>
      <c r="AL17">
        <v>48</v>
      </c>
      <c r="AM17">
        <f t="shared" si="13"/>
        <v>0.12558212547747369</v>
      </c>
      <c r="AN17">
        <v>1897</v>
      </c>
      <c r="AO17">
        <f t="shared" si="14"/>
        <v>4.9631102506409928</v>
      </c>
      <c r="AP17">
        <v>28</v>
      </c>
      <c r="AQ17">
        <f t="shared" si="15"/>
        <v>7.3256239861859668E-2</v>
      </c>
      <c r="AR17">
        <v>1999</v>
      </c>
      <c r="AS17">
        <f t="shared" si="16"/>
        <v>5.2299722672806235</v>
      </c>
      <c r="AT17">
        <v>221</v>
      </c>
      <c r="AU17">
        <f t="shared" si="17"/>
        <v>0.57820103605253514</v>
      </c>
      <c r="AV17">
        <v>928</v>
      </c>
      <c r="AW17">
        <v>6378</v>
      </c>
      <c r="AX17">
        <f t="shared" si="18"/>
        <v>14.550015678896205</v>
      </c>
      <c r="AY17">
        <v>75</v>
      </c>
      <c r="AZ17">
        <v>976</v>
      </c>
      <c r="BA17">
        <v>6179</v>
      </c>
      <c r="BB17">
        <f t="shared" si="19"/>
        <v>15.795436154717594</v>
      </c>
      <c r="BC17">
        <v>74</v>
      </c>
      <c r="BD17">
        <v>88</v>
      </c>
      <c r="BE17">
        <v>26690</v>
      </c>
      <c r="BF17">
        <f t="shared" si="20"/>
        <v>48.650225114379978</v>
      </c>
      <c r="BG17">
        <v>28170</v>
      </c>
      <c r="BH17">
        <f t="shared" si="21"/>
        <v>51.347952097118174</v>
      </c>
      <c r="BI17">
        <v>1</v>
      </c>
      <c r="BJ17">
        <f t="shared" si="22"/>
        <v>1.8227885018501306E-3</v>
      </c>
      <c r="BK17">
        <v>54861</v>
      </c>
      <c r="BL17">
        <v>19686</v>
      </c>
      <c r="BM17">
        <f t="shared" si="23"/>
        <v>45.342730790491984</v>
      </c>
      <c r="BN17">
        <v>23729</v>
      </c>
      <c r="BO17">
        <f t="shared" si="24"/>
        <v>54.654965911184817</v>
      </c>
      <c r="BP17">
        <v>1</v>
      </c>
      <c r="BQ17">
        <f t="shared" si="25"/>
        <v>2.3032983231988206E-3</v>
      </c>
      <c r="BR17">
        <v>43416</v>
      </c>
      <c r="BS17">
        <v>3559</v>
      </c>
      <c r="BT17">
        <v>52</v>
      </c>
      <c r="BU17">
        <f t="shared" si="26"/>
        <v>50.816211652124963</v>
      </c>
      <c r="BV17">
        <v>3453</v>
      </c>
      <c r="BW17">
        <v>42</v>
      </c>
      <c r="BX17">
        <f t="shared" si="27"/>
        <v>49.183788347875037</v>
      </c>
      <c r="BY17">
        <v>0</v>
      </c>
      <c r="BZ17">
        <v>0</v>
      </c>
      <c r="CA17">
        <f t="shared" si="28"/>
        <v>0</v>
      </c>
      <c r="CB17">
        <v>7106</v>
      </c>
      <c r="CC17" t="s">
        <v>207</v>
      </c>
      <c r="CD17" t="s">
        <v>168</v>
      </c>
      <c r="CE17">
        <v>3.68</v>
      </c>
      <c r="CF17">
        <v>65</v>
      </c>
      <c r="CG17" t="s">
        <v>168</v>
      </c>
      <c r="CH17">
        <v>782</v>
      </c>
      <c r="CI17">
        <f t="shared" si="29"/>
        <v>57.840236686390533</v>
      </c>
      <c r="CJ17">
        <v>570</v>
      </c>
      <c r="CK17">
        <f t="shared" si="30"/>
        <v>42.159763313609467</v>
      </c>
      <c r="CL17">
        <v>4095</v>
      </c>
      <c r="CM17">
        <v>2981</v>
      </c>
      <c r="CN17">
        <f t="shared" si="31"/>
        <v>0.72796092796092793</v>
      </c>
      <c r="CO17">
        <v>1352</v>
      </c>
      <c r="CP17">
        <f t="shared" si="32"/>
        <v>4.3468475709738605</v>
      </c>
      <c r="CQ17">
        <v>45</v>
      </c>
      <c r="CR17">
        <v>27</v>
      </c>
      <c r="CS17">
        <v>73</v>
      </c>
      <c r="CT17">
        <v>20.399999999999999</v>
      </c>
      <c r="CU17">
        <v>11520</v>
      </c>
      <c r="CV17">
        <v>38770</v>
      </c>
      <c r="CW17">
        <v>40670</v>
      </c>
      <c r="CX17" t="s">
        <v>213</v>
      </c>
      <c r="CY17" t="s">
        <v>213</v>
      </c>
      <c r="CZ17" t="s">
        <v>213</v>
      </c>
      <c r="DA17">
        <v>102600676</v>
      </c>
      <c r="DB17">
        <v>55158230</v>
      </c>
      <c r="DC17">
        <v>14804</v>
      </c>
      <c r="DD17">
        <f t="shared" si="33"/>
        <v>51.481429962442618</v>
      </c>
      <c r="DE17">
        <v>8907</v>
      </c>
      <c r="DF17">
        <v>7212</v>
      </c>
      <c r="DG17">
        <f t="shared" si="34"/>
        <v>48.716563091056472</v>
      </c>
      <c r="DH17">
        <f t="shared" si="35"/>
        <v>25.079983307831412</v>
      </c>
      <c r="DI17">
        <v>74</v>
      </c>
      <c r="DJ17">
        <v>13657</v>
      </c>
      <c r="DK17">
        <v>9716</v>
      </c>
      <c r="DL17">
        <v>10199</v>
      </c>
      <c r="DM17">
        <v>36</v>
      </c>
      <c r="DN17">
        <v>29719</v>
      </c>
      <c r="DO17">
        <v>134</v>
      </c>
      <c r="DP17">
        <v>17356</v>
      </c>
      <c r="DQ17" t="s">
        <v>216</v>
      </c>
    </row>
    <row r="18" spans="1:121" x14ac:dyDescent="0.3">
      <c r="A18" t="s">
        <v>96</v>
      </c>
      <c r="B18" t="s">
        <v>7</v>
      </c>
      <c r="C18" t="s">
        <v>82</v>
      </c>
      <c r="D18">
        <v>3668</v>
      </c>
      <c r="E18">
        <v>2403</v>
      </c>
      <c r="F18">
        <v>4719</v>
      </c>
      <c r="G18">
        <v>3265</v>
      </c>
      <c r="H18">
        <f t="shared" si="0"/>
        <v>8387</v>
      </c>
      <c r="I18">
        <v>6071</v>
      </c>
      <c r="J18">
        <f t="shared" si="1"/>
        <v>43.194592671647101</v>
      </c>
      <c r="K18">
        <v>7984</v>
      </c>
      <c r="L18">
        <f t="shared" si="2"/>
        <v>56.805407328352899</v>
      </c>
      <c r="M18">
        <v>0</v>
      </c>
      <c r="N18">
        <f t="shared" si="3"/>
        <v>0</v>
      </c>
      <c r="O18">
        <v>14055</v>
      </c>
      <c r="P18">
        <v>1546</v>
      </c>
      <c r="Q18">
        <v>1863</v>
      </c>
      <c r="R18">
        <v>2502</v>
      </c>
      <c r="S18">
        <v>3778</v>
      </c>
      <c r="T18">
        <v>3409</v>
      </c>
      <c r="U18">
        <f t="shared" si="4"/>
        <v>35.184229538652076</v>
      </c>
      <c r="V18">
        <v>6280</v>
      </c>
      <c r="W18">
        <f t="shared" si="5"/>
        <v>64.815770461347924</v>
      </c>
      <c r="X18">
        <v>0</v>
      </c>
      <c r="Y18">
        <f t="shared" si="6"/>
        <v>0</v>
      </c>
      <c r="Z18">
        <v>9689</v>
      </c>
      <c r="AA18">
        <f t="shared" si="7"/>
        <v>39.925876010781671</v>
      </c>
      <c r="AB18">
        <f t="shared" si="8"/>
        <v>60.074123989218329</v>
      </c>
      <c r="AC18">
        <v>23744</v>
      </c>
      <c r="AD18">
        <v>993</v>
      </c>
      <c r="AE18">
        <f t="shared" si="9"/>
        <v>4.1821091644204857</v>
      </c>
      <c r="AF18">
        <v>3525</v>
      </c>
      <c r="AG18">
        <f t="shared" si="10"/>
        <v>14.845855795148246</v>
      </c>
      <c r="AH18">
        <v>820</v>
      </c>
      <c r="AI18">
        <f t="shared" si="11"/>
        <v>3.4535040431266846</v>
      </c>
      <c r="AJ18">
        <v>6388</v>
      </c>
      <c r="AK18">
        <f t="shared" si="12"/>
        <v>26.903638814016173</v>
      </c>
      <c r="AL18">
        <v>47</v>
      </c>
      <c r="AM18">
        <f t="shared" si="13"/>
        <v>0.19794474393530995</v>
      </c>
      <c r="AN18">
        <v>1304</v>
      </c>
      <c r="AO18">
        <f t="shared" si="14"/>
        <v>5.4919137466307273</v>
      </c>
      <c r="AP18">
        <v>19</v>
      </c>
      <c r="AQ18">
        <f t="shared" si="15"/>
        <v>8.0020215633423181E-2</v>
      </c>
      <c r="AR18">
        <v>773</v>
      </c>
      <c r="AS18">
        <f t="shared" si="16"/>
        <v>3.2555592991913747</v>
      </c>
      <c r="AT18">
        <v>186</v>
      </c>
      <c r="AU18">
        <f t="shared" si="17"/>
        <v>0.78335579514824794</v>
      </c>
      <c r="AV18">
        <v>516</v>
      </c>
      <c r="AW18">
        <v>1368</v>
      </c>
      <c r="AX18">
        <f t="shared" si="18"/>
        <v>37.719298245614034</v>
      </c>
      <c r="AY18">
        <v>44</v>
      </c>
      <c r="AZ18">
        <v>482</v>
      </c>
      <c r="BA18">
        <v>1278</v>
      </c>
      <c r="BB18">
        <f t="shared" si="19"/>
        <v>37.715179968701094</v>
      </c>
      <c r="BC18">
        <v>48</v>
      </c>
      <c r="BD18">
        <v>69</v>
      </c>
      <c r="BE18">
        <v>6010</v>
      </c>
      <c r="BF18">
        <f t="shared" si="20"/>
        <v>38.405009904786247</v>
      </c>
      <c r="BG18">
        <v>9639</v>
      </c>
      <c r="BH18">
        <f t="shared" si="21"/>
        <v>61.594990095213753</v>
      </c>
      <c r="BI18">
        <v>0</v>
      </c>
      <c r="BJ18">
        <f t="shared" si="22"/>
        <v>0</v>
      </c>
      <c r="BK18">
        <v>15649</v>
      </c>
      <c r="BL18">
        <v>4216</v>
      </c>
      <c r="BM18">
        <f t="shared" si="23"/>
        <v>36.139207954740272</v>
      </c>
      <c r="BN18">
        <v>7450</v>
      </c>
      <c r="BO18">
        <f t="shared" si="24"/>
        <v>63.860792045259728</v>
      </c>
      <c r="BP18">
        <v>0</v>
      </c>
      <c r="BQ18">
        <f t="shared" si="25"/>
        <v>0</v>
      </c>
      <c r="BR18">
        <v>11666</v>
      </c>
      <c r="BS18">
        <v>618</v>
      </c>
      <c r="BT18">
        <v>65</v>
      </c>
      <c r="BU18">
        <f t="shared" si="26"/>
        <v>40.751789976133651</v>
      </c>
      <c r="BV18">
        <v>894</v>
      </c>
      <c r="BW18">
        <v>99</v>
      </c>
      <c r="BX18">
        <f t="shared" si="27"/>
        <v>59.248210023866342</v>
      </c>
      <c r="BY18">
        <v>0</v>
      </c>
      <c r="BZ18">
        <v>0</v>
      </c>
      <c r="CA18">
        <f t="shared" si="28"/>
        <v>0</v>
      </c>
      <c r="CB18">
        <v>1676</v>
      </c>
      <c r="CC18" t="s">
        <v>207</v>
      </c>
      <c r="CD18" t="s">
        <v>168</v>
      </c>
      <c r="CE18">
        <v>3.54</v>
      </c>
      <c r="CF18">
        <v>50</v>
      </c>
      <c r="CG18" t="s">
        <v>168</v>
      </c>
      <c r="CH18">
        <v>610</v>
      </c>
      <c r="CI18">
        <f t="shared" si="29"/>
        <v>47.25019364833463</v>
      </c>
      <c r="CJ18">
        <v>681</v>
      </c>
      <c r="CK18">
        <f t="shared" si="30"/>
        <v>52.74980635166537</v>
      </c>
      <c r="CL18">
        <v>2990</v>
      </c>
      <c r="CM18">
        <v>2197</v>
      </c>
      <c r="CN18">
        <f t="shared" si="31"/>
        <v>0.73478260869565215</v>
      </c>
      <c r="CO18">
        <v>1291</v>
      </c>
      <c r="CP18">
        <f t="shared" si="32"/>
        <v>9.1853432942013526</v>
      </c>
      <c r="CQ18">
        <v>11</v>
      </c>
      <c r="CR18">
        <v>20</v>
      </c>
      <c r="CS18">
        <v>80</v>
      </c>
      <c r="CT18">
        <v>23</v>
      </c>
      <c r="CU18">
        <v>11370</v>
      </c>
      <c r="CV18">
        <v>34110</v>
      </c>
      <c r="CW18">
        <v>35820</v>
      </c>
      <c r="CX18">
        <v>379</v>
      </c>
      <c r="CY18">
        <v>1137</v>
      </c>
      <c r="CZ18">
        <v>1194</v>
      </c>
      <c r="DA18" s="2">
        <v>2775253.72</v>
      </c>
      <c r="DB18" s="2">
        <v>806390.88</v>
      </c>
      <c r="DC18">
        <v>5695</v>
      </c>
      <c r="DD18">
        <f t="shared" si="33"/>
        <v>67.90270656969119</v>
      </c>
      <c r="DE18">
        <v>4416</v>
      </c>
      <c r="DF18">
        <v>3827</v>
      </c>
      <c r="DG18">
        <f t="shared" si="34"/>
        <v>67.199297629499569</v>
      </c>
      <c r="DH18">
        <f t="shared" si="35"/>
        <v>45.630141886252531</v>
      </c>
      <c r="DI18">
        <v>1</v>
      </c>
      <c r="DJ18">
        <v>10123</v>
      </c>
      <c r="DK18">
        <v>843</v>
      </c>
      <c r="DL18">
        <v>2704</v>
      </c>
      <c r="DM18">
        <v>42</v>
      </c>
      <c r="DN18">
        <v>20161</v>
      </c>
      <c r="DO18">
        <v>90</v>
      </c>
      <c r="DP18">
        <v>8067</v>
      </c>
      <c r="DQ18" t="s">
        <v>208</v>
      </c>
    </row>
    <row r="19" spans="1:121" x14ac:dyDescent="0.3">
      <c r="A19" t="s">
        <v>97</v>
      </c>
      <c r="B19" t="s">
        <v>8</v>
      </c>
      <c r="C19" t="s">
        <v>82</v>
      </c>
      <c r="D19">
        <v>8619</v>
      </c>
      <c r="E19">
        <v>333</v>
      </c>
      <c r="F19">
        <v>9778</v>
      </c>
      <c r="G19">
        <v>253</v>
      </c>
      <c r="H19">
        <f t="shared" si="0"/>
        <v>18397</v>
      </c>
      <c r="I19">
        <v>8952</v>
      </c>
      <c r="J19">
        <f t="shared" si="1"/>
        <v>47.157983458884267</v>
      </c>
      <c r="K19">
        <v>10031</v>
      </c>
      <c r="L19">
        <f t="shared" si="2"/>
        <v>52.842016541115733</v>
      </c>
      <c r="M19">
        <v>0</v>
      </c>
      <c r="N19">
        <f t="shared" si="3"/>
        <v>0</v>
      </c>
      <c r="O19">
        <v>18983</v>
      </c>
      <c r="P19">
        <v>2446</v>
      </c>
      <c r="Q19">
        <v>1161</v>
      </c>
      <c r="R19">
        <v>3026</v>
      </c>
      <c r="S19">
        <v>1387</v>
      </c>
      <c r="T19">
        <v>3607</v>
      </c>
      <c r="U19">
        <f t="shared" si="4"/>
        <v>44.975062344139651</v>
      </c>
      <c r="V19">
        <v>4413</v>
      </c>
      <c r="W19">
        <f t="shared" si="5"/>
        <v>55.024937655860349</v>
      </c>
      <c r="X19">
        <v>0</v>
      </c>
      <c r="Y19">
        <f t="shared" si="6"/>
        <v>0</v>
      </c>
      <c r="Z19">
        <v>8020</v>
      </c>
      <c r="AA19">
        <f t="shared" si="7"/>
        <v>46.509647076250786</v>
      </c>
      <c r="AB19">
        <f t="shared" si="8"/>
        <v>53.490352923749221</v>
      </c>
      <c r="AC19">
        <v>27003</v>
      </c>
      <c r="AD19">
        <v>1617</v>
      </c>
      <c r="AE19">
        <f t="shared" si="9"/>
        <v>5.988223530718809</v>
      </c>
      <c r="AF19">
        <v>2836</v>
      </c>
      <c r="AG19">
        <f t="shared" si="10"/>
        <v>10.502536755175351</v>
      </c>
      <c r="AH19">
        <v>1313</v>
      </c>
      <c r="AI19">
        <f t="shared" si="11"/>
        <v>4.8624226937747661</v>
      </c>
      <c r="AJ19">
        <v>9701</v>
      </c>
      <c r="AK19">
        <f t="shared" si="12"/>
        <v>35.925637892086066</v>
      </c>
      <c r="AL19">
        <v>19</v>
      </c>
      <c r="AM19">
        <f t="shared" si="13"/>
        <v>7.0362552309002707E-2</v>
      </c>
      <c r="AN19">
        <v>2473</v>
      </c>
      <c r="AO19">
        <f t="shared" si="14"/>
        <v>9.1582416768507198</v>
      </c>
      <c r="AP19">
        <v>5</v>
      </c>
      <c r="AQ19">
        <f t="shared" si="15"/>
        <v>1.851646113394808E-2</v>
      </c>
      <c r="AR19">
        <v>810</v>
      </c>
      <c r="AS19">
        <f t="shared" si="16"/>
        <v>2.9996667036995892</v>
      </c>
      <c r="AT19">
        <v>209</v>
      </c>
      <c r="AU19">
        <f t="shared" si="17"/>
        <v>0.7739880753990297</v>
      </c>
      <c r="AV19">
        <v>746</v>
      </c>
      <c r="AW19">
        <v>3786</v>
      </c>
      <c r="AX19">
        <f t="shared" si="18"/>
        <v>19.70417326994189</v>
      </c>
      <c r="AY19">
        <v>83.2</v>
      </c>
      <c r="AZ19" t="s">
        <v>213</v>
      </c>
      <c r="BA19" t="s">
        <v>213</v>
      </c>
      <c r="BB19" t="s">
        <v>213</v>
      </c>
      <c r="BC19" t="s">
        <v>213</v>
      </c>
      <c r="BD19">
        <v>91</v>
      </c>
      <c r="BE19">
        <v>17820</v>
      </c>
      <c r="BF19">
        <f t="shared" si="20"/>
        <v>43.576074729789212</v>
      </c>
      <c r="BG19">
        <v>23074</v>
      </c>
      <c r="BH19">
        <f t="shared" si="21"/>
        <v>56.423925270210788</v>
      </c>
      <c r="BI19">
        <v>0</v>
      </c>
      <c r="BJ19">
        <f t="shared" si="22"/>
        <v>0</v>
      </c>
      <c r="BK19">
        <v>40894</v>
      </c>
      <c r="BL19">
        <v>8603</v>
      </c>
      <c r="BM19">
        <f t="shared" si="23"/>
        <v>38.590588974117438</v>
      </c>
      <c r="BN19">
        <v>13690</v>
      </c>
      <c r="BO19">
        <f t="shared" si="24"/>
        <v>61.409411025882562</v>
      </c>
      <c r="BP19">
        <v>0</v>
      </c>
      <c r="BQ19">
        <f t="shared" si="25"/>
        <v>0</v>
      </c>
      <c r="BR19">
        <v>22293</v>
      </c>
      <c r="BS19">
        <v>1726</v>
      </c>
      <c r="BT19">
        <v>5</v>
      </c>
      <c r="BU19">
        <f t="shared" si="26"/>
        <v>42.541164905382153</v>
      </c>
      <c r="BV19">
        <v>2335</v>
      </c>
      <c r="BW19">
        <v>3</v>
      </c>
      <c r="BX19">
        <f t="shared" si="27"/>
        <v>57.458835094617847</v>
      </c>
      <c r="BY19">
        <v>0</v>
      </c>
      <c r="BZ19">
        <v>0</v>
      </c>
      <c r="CA19">
        <f t="shared" si="28"/>
        <v>0</v>
      </c>
      <c r="CB19">
        <v>4069</v>
      </c>
      <c r="CC19" t="s">
        <v>207</v>
      </c>
      <c r="CD19" t="s">
        <v>168</v>
      </c>
      <c r="CE19" t="s">
        <v>213</v>
      </c>
      <c r="CF19">
        <v>80</v>
      </c>
      <c r="CG19" t="s">
        <v>168</v>
      </c>
      <c r="CH19">
        <v>369</v>
      </c>
      <c r="CI19">
        <f t="shared" si="29"/>
        <v>52.489331436699857</v>
      </c>
      <c r="CJ19">
        <v>334</v>
      </c>
      <c r="CK19">
        <f t="shared" si="30"/>
        <v>47.510668563300143</v>
      </c>
      <c r="CL19">
        <v>2062</v>
      </c>
      <c r="CM19">
        <v>1414</v>
      </c>
      <c r="CN19">
        <f t="shared" si="31"/>
        <v>0.6857419980601358</v>
      </c>
      <c r="CO19">
        <v>703</v>
      </c>
      <c r="CP19">
        <f t="shared" si="32"/>
        <v>3.7033134910182794</v>
      </c>
      <c r="CQ19">
        <v>24</v>
      </c>
      <c r="CR19">
        <v>64</v>
      </c>
      <c r="CS19">
        <v>36</v>
      </c>
      <c r="CT19">
        <v>20</v>
      </c>
      <c r="CU19">
        <v>16332</v>
      </c>
      <c r="CV19">
        <v>39000</v>
      </c>
      <c r="CW19">
        <v>39000</v>
      </c>
      <c r="CX19">
        <v>681</v>
      </c>
      <c r="CY19">
        <v>1625</v>
      </c>
      <c r="CZ19">
        <v>1625</v>
      </c>
      <c r="DA19">
        <v>121508811</v>
      </c>
      <c r="DB19">
        <v>58741267</v>
      </c>
      <c r="DC19">
        <v>12973</v>
      </c>
      <c r="DD19">
        <f t="shared" si="33"/>
        <v>70.516932108495951</v>
      </c>
      <c r="DE19">
        <v>9365</v>
      </c>
      <c r="DF19">
        <v>7557</v>
      </c>
      <c r="DG19">
        <f t="shared" si="34"/>
        <v>58.251753642179914</v>
      </c>
      <c r="DH19">
        <f t="shared" si="35"/>
        <v>41.077349567864324</v>
      </c>
      <c r="DI19">
        <v>60</v>
      </c>
      <c r="DJ19">
        <v>15912</v>
      </c>
      <c r="DK19">
        <v>3557</v>
      </c>
      <c r="DL19">
        <v>11200</v>
      </c>
      <c r="DM19">
        <v>52</v>
      </c>
      <c r="DN19">
        <v>27408</v>
      </c>
      <c r="DO19">
        <v>344</v>
      </c>
      <c r="DP19">
        <v>18560</v>
      </c>
      <c r="DQ19" t="s">
        <v>217</v>
      </c>
    </row>
    <row r="20" spans="1:121" x14ac:dyDescent="0.3">
      <c r="A20" t="s">
        <v>9</v>
      </c>
      <c r="B20" t="s">
        <v>10</v>
      </c>
      <c r="C20" t="s">
        <v>82</v>
      </c>
      <c r="D20">
        <v>7098</v>
      </c>
      <c r="E20">
        <v>682</v>
      </c>
      <c r="F20">
        <v>10376</v>
      </c>
      <c r="G20">
        <v>727</v>
      </c>
      <c r="H20">
        <f t="shared" si="0"/>
        <v>17474</v>
      </c>
      <c r="I20">
        <v>7780</v>
      </c>
      <c r="J20">
        <f t="shared" si="1"/>
        <v>43.06431971659471</v>
      </c>
      <c r="K20">
        <v>11103</v>
      </c>
      <c r="L20">
        <f t="shared" si="2"/>
        <v>61.457987379608106</v>
      </c>
      <c r="M20">
        <v>0</v>
      </c>
      <c r="N20">
        <f t="shared" si="3"/>
        <v>0</v>
      </c>
      <c r="O20">
        <v>18066</v>
      </c>
      <c r="P20">
        <v>1766</v>
      </c>
      <c r="Q20">
        <v>384</v>
      </c>
      <c r="R20">
        <v>1872</v>
      </c>
      <c r="S20">
        <v>535</v>
      </c>
      <c r="T20">
        <v>2150</v>
      </c>
      <c r="U20">
        <f t="shared" si="4"/>
        <v>47.18016238753566</v>
      </c>
      <c r="V20">
        <v>2407</v>
      </c>
      <c r="W20">
        <f t="shared" si="5"/>
        <v>52.81983761246434</v>
      </c>
      <c r="X20">
        <v>0</v>
      </c>
      <c r="Y20">
        <f t="shared" si="6"/>
        <v>0</v>
      </c>
      <c r="Z20">
        <v>4557</v>
      </c>
      <c r="AA20">
        <f t="shared" si="7"/>
        <v>43.893382840472086</v>
      </c>
      <c r="AB20">
        <f t="shared" si="8"/>
        <v>59.717986120320035</v>
      </c>
      <c r="AC20">
        <v>22623</v>
      </c>
      <c r="AD20">
        <v>695</v>
      </c>
      <c r="AE20">
        <f t="shared" si="9"/>
        <v>3.0720947708084694</v>
      </c>
      <c r="AF20">
        <v>1722</v>
      </c>
      <c r="AG20">
        <f t="shared" si="10"/>
        <v>7.6117225832117761</v>
      </c>
      <c r="AH20">
        <v>1097</v>
      </c>
      <c r="AI20">
        <f t="shared" si="11"/>
        <v>4.8490474296070367</v>
      </c>
      <c r="AJ20">
        <v>12437</v>
      </c>
      <c r="AK20">
        <f t="shared" si="12"/>
        <v>54.975025416611409</v>
      </c>
      <c r="AL20">
        <v>20</v>
      </c>
      <c r="AM20">
        <f t="shared" si="13"/>
        <v>8.840560491535164E-2</v>
      </c>
      <c r="AN20">
        <v>1020</v>
      </c>
      <c r="AO20">
        <f t="shared" si="14"/>
        <v>4.5086858506829337</v>
      </c>
      <c r="AP20">
        <v>5</v>
      </c>
      <c r="AQ20">
        <f t="shared" si="15"/>
        <v>2.210140122883791E-2</v>
      </c>
      <c r="AR20">
        <v>701</v>
      </c>
      <c r="AS20">
        <f t="shared" si="16"/>
        <v>3.0986164522830748</v>
      </c>
      <c r="AT20">
        <v>369</v>
      </c>
      <c r="AU20">
        <f t="shared" si="17"/>
        <v>1.6310834106882377</v>
      </c>
      <c r="AV20">
        <v>529</v>
      </c>
      <c r="AW20">
        <v>3943</v>
      </c>
      <c r="AX20">
        <f t="shared" si="18"/>
        <v>13.416180573167638</v>
      </c>
      <c r="AY20">
        <v>82.22</v>
      </c>
      <c r="AZ20">
        <v>554</v>
      </c>
      <c r="BA20">
        <v>4092</v>
      </c>
      <c r="BB20">
        <f t="shared" si="19"/>
        <v>13.538611925708699</v>
      </c>
      <c r="BC20">
        <v>83.6</v>
      </c>
      <c r="BD20">
        <v>90.93</v>
      </c>
      <c r="BE20">
        <v>13789</v>
      </c>
      <c r="BF20">
        <f t="shared" si="20"/>
        <v>39.142159645736349</v>
      </c>
      <c r="BG20">
        <v>21439</v>
      </c>
      <c r="BH20">
        <f t="shared" si="21"/>
        <v>60.857840354263658</v>
      </c>
      <c r="BI20">
        <v>0</v>
      </c>
      <c r="BJ20">
        <f t="shared" si="22"/>
        <v>0</v>
      </c>
      <c r="BK20">
        <v>35228</v>
      </c>
      <c r="BL20">
        <v>9353</v>
      </c>
      <c r="BM20">
        <f t="shared" si="23"/>
        <v>35.833876096701275</v>
      </c>
      <c r="BN20">
        <v>16166</v>
      </c>
      <c r="BO20">
        <f t="shared" si="24"/>
        <v>61.936324278763266</v>
      </c>
      <c r="BP20">
        <v>0</v>
      </c>
      <c r="BQ20">
        <f t="shared" si="25"/>
        <v>0</v>
      </c>
      <c r="BR20">
        <v>26101</v>
      </c>
      <c r="BS20">
        <v>1781</v>
      </c>
      <c r="BT20">
        <v>4</v>
      </c>
      <c r="BU20">
        <f t="shared" si="26"/>
        <v>36.384019567876067</v>
      </c>
      <c r="BV20">
        <v>2842</v>
      </c>
      <c r="BW20">
        <v>5</v>
      </c>
      <c r="BX20">
        <f t="shared" si="27"/>
        <v>58.030982470444357</v>
      </c>
      <c r="BY20">
        <v>0</v>
      </c>
      <c r="BZ20">
        <v>0</v>
      </c>
      <c r="CA20">
        <f t="shared" si="28"/>
        <v>0</v>
      </c>
      <c r="CB20">
        <v>4906</v>
      </c>
      <c r="CC20" t="s">
        <v>207</v>
      </c>
      <c r="CD20" t="s">
        <v>168</v>
      </c>
      <c r="CE20">
        <v>3.96</v>
      </c>
      <c r="CF20">
        <v>75</v>
      </c>
      <c r="CG20" t="s">
        <v>168</v>
      </c>
      <c r="CH20">
        <v>183</v>
      </c>
      <c r="CI20">
        <f t="shared" si="29"/>
        <v>48.157894736842103</v>
      </c>
      <c r="CJ20">
        <v>197</v>
      </c>
      <c r="CK20">
        <f t="shared" si="30"/>
        <v>51.84210526315789</v>
      </c>
      <c r="CL20">
        <v>1619</v>
      </c>
      <c r="CM20">
        <v>815</v>
      </c>
      <c r="CN20">
        <f t="shared" si="31"/>
        <v>0.50339715873996294</v>
      </c>
      <c r="CO20">
        <v>380</v>
      </c>
      <c r="CP20">
        <f t="shared" si="32"/>
        <v>2.1033986493966568</v>
      </c>
      <c r="CQ20">
        <v>61.99</v>
      </c>
      <c r="CR20">
        <v>39.5</v>
      </c>
      <c r="CS20">
        <v>60.5</v>
      </c>
      <c r="CT20">
        <v>19.989999999999998</v>
      </c>
      <c r="CU20">
        <v>14040</v>
      </c>
      <c r="CV20">
        <v>37680</v>
      </c>
      <c r="CW20">
        <v>37680</v>
      </c>
      <c r="CX20">
        <v>585</v>
      </c>
      <c r="CY20">
        <v>1570</v>
      </c>
      <c r="CZ20">
        <v>1570</v>
      </c>
      <c r="DA20">
        <v>105775562</v>
      </c>
      <c r="DB20">
        <v>54983004</v>
      </c>
      <c r="DC20">
        <v>12361</v>
      </c>
      <c r="DD20">
        <f t="shared" si="33"/>
        <v>70.739384227995885</v>
      </c>
      <c r="DE20">
        <v>8613</v>
      </c>
      <c r="DF20">
        <v>7963</v>
      </c>
      <c r="DG20">
        <f t="shared" si="34"/>
        <v>64.420354340263728</v>
      </c>
      <c r="DH20">
        <f t="shared" si="35"/>
        <v>45.570561977795585</v>
      </c>
      <c r="DI20">
        <v>58.98</v>
      </c>
      <c r="DJ20">
        <v>13189</v>
      </c>
      <c r="DK20">
        <v>4817</v>
      </c>
      <c r="DL20">
        <v>9674</v>
      </c>
      <c r="DM20">
        <v>60</v>
      </c>
      <c r="DN20">
        <v>38234</v>
      </c>
      <c r="DO20">
        <v>0</v>
      </c>
      <c r="DP20" t="s">
        <v>213</v>
      </c>
      <c r="DQ20" s="3" t="s">
        <v>218</v>
      </c>
    </row>
    <row r="21" spans="1:121" x14ac:dyDescent="0.3">
      <c r="A21" t="s">
        <v>98</v>
      </c>
      <c r="B21" t="s">
        <v>12</v>
      </c>
      <c r="C21" t="s">
        <v>82</v>
      </c>
      <c r="D21">
        <v>11135</v>
      </c>
      <c r="E21">
        <v>8785</v>
      </c>
      <c r="F21">
        <v>15034</v>
      </c>
      <c r="G21">
        <v>10488</v>
      </c>
      <c r="H21">
        <f t="shared" si="0"/>
        <v>26169</v>
      </c>
      <c r="I21">
        <v>19920</v>
      </c>
      <c r="J21">
        <f t="shared" si="1"/>
        <v>43.836098763258654</v>
      </c>
      <c r="K21">
        <v>25522</v>
      </c>
      <c r="L21">
        <f t="shared" si="2"/>
        <v>56.163901236741346</v>
      </c>
      <c r="M21">
        <v>0</v>
      </c>
      <c r="N21">
        <f t="shared" si="3"/>
        <v>0</v>
      </c>
      <c r="O21">
        <v>45442</v>
      </c>
      <c r="P21">
        <v>2852</v>
      </c>
      <c r="Q21">
        <v>1142</v>
      </c>
      <c r="R21">
        <v>4422</v>
      </c>
      <c r="S21">
        <v>1829</v>
      </c>
      <c r="T21">
        <v>3994</v>
      </c>
      <c r="U21">
        <f t="shared" si="4"/>
        <v>38.984870668618839</v>
      </c>
      <c r="V21">
        <v>6251</v>
      </c>
      <c r="W21">
        <f t="shared" si="5"/>
        <v>61.015129331381161</v>
      </c>
      <c r="X21">
        <v>0</v>
      </c>
      <c r="Y21">
        <f t="shared" si="6"/>
        <v>0</v>
      </c>
      <c r="Z21">
        <v>10245</v>
      </c>
      <c r="AA21">
        <f t="shared" si="7"/>
        <v>42.943595453157826</v>
      </c>
      <c r="AB21">
        <f t="shared" si="8"/>
        <v>57.056404546842174</v>
      </c>
      <c r="AC21">
        <v>55687</v>
      </c>
      <c r="AD21">
        <v>3378</v>
      </c>
      <c r="AE21">
        <f t="shared" si="9"/>
        <v>6.0660477310682923</v>
      </c>
      <c r="AF21">
        <v>30222</v>
      </c>
      <c r="AG21">
        <f t="shared" si="10"/>
        <v>54.271194354158055</v>
      </c>
      <c r="AH21">
        <v>5330</v>
      </c>
      <c r="AI21">
        <f t="shared" si="11"/>
        <v>9.571354176019538</v>
      </c>
      <c r="AJ21">
        <v>4089</v>
      </c>
      <c r="AK21">
        <f t="shared" si="12"/>
        <v>7.3428268716217424</v>
      </c>
      <c r="AL21">
        <v>25</v>
      </c>
      <c r="AM21">
        <f t="shared" si="13"/>
        <v>4.4893781313412463E-2</v>
      </c>
      <c r="AN21">
        <v>1135</v>
      </c>
      <c r="AO21">
        <f t="shared" si="14"/>
        <v>2.0381776716289259</v>
      </c>
      <c r="AP21">
        <v>24</v>
      </c>
      <c r="AQ21">
        <f t="shared" si="15"/>
        <v>4.3098030060875966E-2</v>
      </c>
      <c r="AR21">
        <v>891</v>
      </c>
      <c r="AS21">
        <f t="shared" si="16"/>
        <v>1.6000143660100201</v>
      </c>
      <c r="AT21">
        <v>348</v>
      </c>
      <c r="AU21">
        <f t="shared" si="17"/>
        <v>0.62492143588270155</v>
      </c>
      <c r="AV21">
        <v>2276</v>
      </c>
      <c r="AW21">
        <v>4157</v>
      </c>
      <c r="AX21">
        <f t="shared" si="18"/>
        <v>54.751022371902813</v>
      </c>
      <c r="AY21">
        <v>68</v>
      </c>
      <c r="AZ21">
        <v>2233</v>
      </c>
      <c r="BA21">
        <v>3798</v>
      </c>
      <c r="BB21">
        <f t="shared" si="19"/>
        <v>58.79410215903107</v>
      </c>
      <c r="BC21">
        <v>66</v>
      </c>
      <c r="BD21">
        <v>91</v>
      </c>
      <c r="BE21">
        <v>6980</v>
      </c>
      <c r="BF21">
        <f t="shared" si="20"/>
        <v>40.246785446577874</v>
      </c>
      <c r="BG21">
        <v>10363</v>
      </c>
      <c r="BH21">
        <f t="shared" si="21"/>
        <v>59.753214553422126</v>
      </c>
      <c r="BI21">
        <v>0</v>
      </c>
      <c r="BJ21">
        <f t="shared" si="22"/>
        <v>0</v>
      </c>
      <c r="BK21">
        <v>17343</v>
      </c>
      <c r="BL21">
        <v>4369</v>
      </c>
      <c r="BM21">
        <f t="shared" si="23"/>
        <v>39.449209932279913</v>
      </c>
      <c r="BN21">
        <v>6706</v>
      </c>
      <c r="BO21">
        <f t="shared" si="24"/>
        <v>60.550790067720094</v>
      </c>
      <c r="BP21">
        <v>0</v>
      </c>
      <c r="BQ21">
        <f t="shared" si="25"/>
        <v>0</v>
      </c>
      <c r="BR21">
        <v>11075</v>
      </c>
      <c r="BS21">
        <v>1155</v>
      </c>
      <c r="BT21">
        <v>722</v>
      </c>
      <c r="BU21">
        <f t="shared" si="26"/>
        <v>42.427667269439425</v>
      </c>
      <c r="BV21">
        <v>1824</v>
      </c>
      <c r="BW21">
        <v>723</v>
      </c>
      <c r="BX21">
        <f t="shared" si="27"/>
        <v>57.572332730560582</v>
      </c>
      <c r="BY21">
        <v>0</v>
      </c>
      <c r="BZ21">
        <v>0</v>
      </c>
      <c r="CA21">
        <f t="shared" si="28"/>
        <v>0</v>
      </c>
      <c r="CB21">
        <v>4424</v>
      </c>
      <c r="CC21" t="s">
        <v>207</v>
      </c>
      <c r="CD21" t="s">
        <v>168</v>
      </c>
      <c r="CE21">
        <v>4</v>
      </c>
      <c r="CF21">
        <v>30</v>
      </c>
      <c r="CG21" t="s">
        <v>168</v>
      </c>
      <c r="CH21">
        <v>2560</v>
      </c>
      <c r="CI21">
        <f t="shared" si="29"/>
        <v>40.796812749003983</v>
      </c>
      <c r="CJ21">
        <v>3715</v>
      </c>
      <c r="CK21">
        <f t="shared" si="30"/>
        <v>59.203187250996017</v>
      </c>
      <c r="CL21">
        <v>12185</v>
      </c>
      <c r="CM21">
        <v>9248</v>
      </c>
      <c r="CN21">
        <f t="shared" si="31"/>
        <v>0.75896594173163723</v>
      </c>
      <c r="CO21">
        <v>6275</v>
      </c>
      <c r="CP21">
        <f t="shared" si="32"/>
        <v>13.808811231900004</v>
      </c>
      <c r="CQ21">
        <v>5</v>
      </c>
      <c r="CR21">
        <v>7</v>
      </c>
      <c r="CS21">
        <v>93</v>
      </c>
      <c r="CT21">
        <v>23</v>
      </c>
      <c r="CU21">
        <v>6168</v>
      </c>
      <c r="CV21">
        <v>18566</v>
      </c>
      <c r="CW21">
        <v>18566</v>
      </c>
      <c r="CX21">
        <v>205.57</v>
      </c>
      <c r="CY21">
        <v>618.87</v>
      </c>
      <c r="CZ21">
        <v>618.87</v>
      </c>
      <c r="DA21">
        <v>168459227</v>
      </c>
      <c r="DB21">
        <v>88096490</v>
      </c>
      <c r="DC21">
        <v>18046</v>
      </c>
      <c r="DD21">
        <f t="shared" si="33"/>
        <v>68.95945584470175</v>
      </c>
      <c r="DE21">
        <v>17289</v>
      </c>
      <c r="DF21">
        <v>14458</v>
      </c>
      <c r="DG21">
        <f t="shared" si="34"/>
        <v>80.117477557353439</v>
      </c>
      <c r="DH21">
        <f t="shared" si="35"/>
        <v>55.248576560051966</v>
      </c>
      <c r="DI21">
        <v>41.7</v>
      </c>
      <c r="DJ21">
        <v>7709</v>
      </c>
      <c r="DK21">
        <v>1531</v>
      </c>
      <c r="DL21">
        <v>2180</v>
      </c>
      <c r="DM21">
        <v>28.36</v>
      </c>
      <c r="DN21">
        <v>18139</v>
      </c>
      <c r="DO21">
        <v>517</v>
      </c>
      <c r="DP21">
        <v>3868</v>
      </c>
      <c r="DQ21" t="s">
        <v>219</v>
      </c>
    </row>
    <row r="22" spans="1:121" x14ac:dyDescent="0.3">
      <c r="A22" t="s">
        <v>11</v>
      </c>
      <c r="B22" t="s">
        <v>12</v>
      </c>
      <c r="C22" t="s">
        <v>82</v>
      </c>
      <c r="D22">
        <v>12477</v>
      </c>
      <c r="E22">
        <v>1623</v>
      </c>
      <c r="F22">
        <v>17102</v>
      </c>
      <c r="G22">
        <v>1734</v>
      </c>
      <c r="H22">
        <f t="shared" si="0"/>
        <v>29579</v>
      </c>
      <c r="I22">
        <v>14100</v>
      </c>
      <c r="J22">
        <f t="shared" si="1"/>
        <v>42.810298761233909</v>
      </c>
      <c r="K22">
        <v>18836</v>
      </c>
      <c r="L22">
        <f t="shared" si="2"/>
        <v>57.189701238766091</v>
      </c>
      <c r="M22">
        <v>0</v>
      </c>
      <c r="N22">
        <f t="shared" si="3"/>
        <v>0</v>
      </c>
      <c r="O22">
        <v>32936</v>
      </c>
      <c r="P22">
        <v>2694</v>
      </c>
      <c r="Q22">
        <v>1558</v>
      </c>
      <c r="R22">
        <v>3758</v>
      </c>
      <c r="S22">
        <v>3215</v>
      </c>
      <c r="T22">
        <v>4252</v>
      </c>
      <c r="U22">
        <f t="shared" si="4"/>
        <v>37.879732739420938</v>
      </c>
      <c r="V22">
        <v>6973</v>
      </c>
      <c r="W22">
        <f t="shared" si="5"/>
        <v>62.120267260579062</v>
      </c>
      <c r="X22">
        <v>0</v>
      </c>
      <c r="Y22">
        <f t="shared" si="6"/>
        <v>0</v>
      </c>
      <c r="Z22">
        <v>11225</v>
      </c>
      <c r="AA22">
        <f t="shared" si="7"/>
        <v>41.557029958560719</v>
      </c>
      <c r="AB22">
        <f t="shared" si="8"/>
        <v>58.442970041439281</v>
      </c>
      <c r="AC22">
        <v>44161</v>
      </c>
      <c r="AD22">
        <v>592</v>
      </c>
      <c r="AE22">
        <f t="shared" si="9"/>
        <v>1.3405493535019586</v>
      </c>
      <c r="AF22">
        <v>7554</v>
      </c>
      <c r="AG22">
        <f t="shared" si="10"/>
        <v>17.105590906003034</v>
      </c>
      <c r="AH22">
        <v>2574</v>
      </c>
      <c r="AI22">
        <f t="shared" si="11"/>
        <v>5.8286723579629083</v>
      </c>
      <c r="AJ22">
        <v>19161</v>
      </c>
      <c r="AK22">
        <f t="shared" si="12"/>
        <v>43.388963112248362</v>
      </c>
      <c r="AL22">
        <v>40</v>
      </c>
      <c r="AM22">
        <f t="shared" si="13"/>
        <v>9.0577659020402615E-2</v>
      </c>
      <c r="AN22">
        <v>1140</v>
      </c>
      <c r="AO22">
        <f t="shared" si="14"/>
        <v>2.5814632820814745</v>
      </c>
      <c r="AP22">
        <v>24</v>
      </c>
      <c r="AQ22">
        <f t="shared" si="15"/>
        <v>5.4346595412241565E-2</v>
      </c>
      <c r="AR22">
        <v>1430</v>
      </c>
      <c r="AS22">
        <f t="shared" si="16"/>
        <v>3.2381513099793939</v>
      </c>
      <c r="AT22">
        <v>421</v>
      </c>
      <c r="AU22">
        <f t="shared" si="17"/>
        <v>0.95332986118973762</v>
      </c>
      <c r="AV22">
        <v>1640</v>
      </c>
      <c r="AW22">
        <v>6201</v>
      </c>
      <c r="AX22">
        <f t="shared" si="18"/>
        <v>26.447347202064179</v>
      </c>
      <c r="AY22">
        <v>84.8</v>
      </c>
      <c r="AZ22">
        <v>1523</v>
      </c>
      <c r="BA22">
        <v>6022</v>
      </c>
      <c r="BB22">
        <f t="shared" si="19"/>
        <v>25.290601129192957</v>
      </c>
      <c r="BC22">
        <v>83.2</v>
      </c>
      <c r="BD22">
        <v>93.9</v>
      </c>
      <c r="BE22">
        <v>31200</v>
      </c>
      <c r="BF22">
        <f t="shared" si="20"/>
        <v>39.954922651367689</v>
      </c>
      <c r="BG22">
        <v>46872</v>
      </c>
      <c r="BH22">
        <f t="shared" si="21"/>
        <v>60.024587644708539</v>
      </c>
      <c r="BI22">
        <v>16</v>
      </c>
      <c r="BJ22">
        <f t="shared" si="22"/>
        <v>2.0489703923778302E-2</v>
      </c>
      <c r="BK22">
        <v>78088</v>
      </c>
      <c r="BL22">
        <v>7829</v>
      </c>
      <c r="BM22">
        <f t="shared" si="23"/>
        <v>40.041939443535192</v>
      </c>
      <c r="BN22">
        <v>11718</v>
      </c>
      <c r="BO22">
        <f t="shared" si="24"/>
        <v>59.932487725040914</v>
      </c>
      <c r="BP22">
        <v>5</v>
      </c>
      <c r="BQ22">
        <f t="shared" si="25"/>
        <v>2.5572831423895256E-2</v>
      </c>
      <c r="BR22">
        <v>19552</v>
      </c>
      <c r="BS22">
        <v>2370</v>
      </c>
      <c r="BT22">
        <v>45</v>
      </c>
      <c r="BU22">
        <f t="shared" si="26"/>
        <v>40.029835902536057</v>
      </c>
      <c r="BV22">
        <v>3554</v>
      </c>
      <c r="BW22">
        <v>64</v>
      </c>
      <c r="BX22">
        <f t="shared" si="27"/>
        <v>59.97016409746395</v>
      </c>
      <c r="BY22">
        <v>0</v>
      </c>
      <c r="BZ22">
        <v>0</v>
      </c>
      <c r="CA22">
        <f t="shared" si="28"/>
        <v>0</v>
      </c>
      <c r="CB22">
        <v>6033</v>
      </c>
      <c r="CC22" t="s">
        <v>207</v>
      </c>
      <c r="CD22" t="s">
        <v>168</v>
      </c>
      <c r="CE22">
        <v>3.71</v>
      </c>
      <c r="CF22">
        <v>30</v>
      </c>
      <c r="CG22" t="s">
        <v>168</v>
      </c>
      <c r="CH22">
        <v>803</v>
      </c>
      <c r="CI22">
        <f t="shared" si="29"/>
        <v>49.17330067360686</v>
      </c>
      <c r="CJ22">
        <v>830</v>
      </c>
      <c r="CK22">
        <f t="shared" si="30"/>
        <v>50.82669932639314</v>
      </c>
      <c r="CL22">
        <v>8514</v>
      </c>
      <c r="CM22">
        <v>2381</v>
      </c>
      <c r="CN22">
        <f t="shared" si="31"/>
        <v>0.27965703547098897</v>
      </c>
      <c r="CO22">
        <v>1633</v>
      </c>
      <c r="CP22">
        <f t="shared" si="32"/>
        <v>4.9581005586592184</v>
      </c>
      <c r="CQ22">
        <v>12.7</v>
      </c>
      <c r="CR22">
        <v>20.100000000000001</v>
      </c>
      <c r="CS22">
        <v>19.899999999999999</v>
      </c>
      <c r="CT22">
        <v>20.5</v>
      </c>
      <c r="CU22">
        <v>4640</v>
      </c>
      <c r="CV22">
        <v>19806</v>
      </c>
      <c r="CW22">
        <v>19806</v>
      </c>
      <c r="CX22">
        <v>215.55</v>
      </c>
      <c r="CY22">
        <v>721.1</v>
      </c>
      <c r="CZ22">
        <v>721.1</v>
      </c>
      <c r="DA22">
        <v>157135210</v>
      </c>
      <c r="DB22">
        <v>71187176</v>
      </c>
      <c r="DC22">
        <v>20019</v>
      </c>
      <c r="DD22">
        <f t="shared" si="33"/>
        <v>67.679772811792148</v>
      </c>
      <c r="DE22">
        <v>15565</v>
      </c>
      <c r="DF22">
        <v>14655</v>
      </c>
      <c r="DG22">
        <f t="shared" si="34"/>
        <v>73.20545481792297</v>
      </c>
      <c r="DH22">
        <f t="shared" si="35"/>
        <v>49.545285506609424</v>
      </c>
      <c r="DI22">
        <v>61</v>
      </c>
      <c r="DJ22">
        <v>10180</v>
      </c>
      <c r="DK22">
        <v>2394</v>
      </c>
      <c r="DL22">
        <v>3369</v>
      </c>
      <c r="DM22">
        <v>35.700000000000003</v>
      </c>
      <c r="DN22">
        <v>18866</v>
      </c>
      <c r="DO22">
        <v>449</v>
      </c>
      <c r="DP22">
        <v>8486</v>
      </c>
      <c r="DQ22" t="s">
        <v>221</v>
      </c>
    </row>
    <row r="23" spans="1:121" x14ac:dyDescent="0.3">
      <c r="A23" t="s">
        <v>99</v>
      </c>
      <c r="B23" t="s">
        <v>12</v>
      </c>
      <c r="C23" t="s">
        <v>82</v>
      </c>
      <c r="D23">
        <v>18526</v>
      </c>
      <c r="E23">
        <v>8031</v>
      </c>
      <c r="F23">
        <v>22571</v>
      </c>
      <c r="G23">
        <v>9618</v>
      </c>
      <c r="H23">
        <f t="shared" si="0"/>
        <v>41097</v>
      </c>
      <c r="I23">
        <f>SUM(D23,E23)</f>
        <v>26557</v>
      </c>
      <c r="J23">
        <f t="shared" si="1"/>
        <v>45.204173688062774</v>
      </c>
      <c r="K23">
        <f>SUM(F23,G23)</f>
        <v>32189</v>
      </c>
      <c r="L23">
        <f t="shared" si="2"/>
        <v>54.79071984203987</v>
      </c>
      <c r="M23">
        <v>3</v>
      </c>
      <c r="N23">
        <f t="shared" si="3"/>
        <v>5.1064698973599552E-3</v>
      </c>
      <c r="O23">
        <v>58749</v>
      </c>
      <c r="P23">
        <v>1872</v>
      </c>
      <c r="Q23">
        <v>1909</v>
      </c>
      <c r="R23">
        <v>2402</v>
      </c>
      <c r="S23">
        <v>3022</v>
      </c>
      <c r="T23">
        <f>SUM(P23,Q23)</f>
        <v>3781</v>
      </c>
      <c r="U23">
        <f t="shared" si="4"/>
        <v>41.053203040173727</v>
      </c>
      <c r="V23">
        <f>SUM(R23,S23)</f>
        <v>5424</v>
      </c>
      <c r="W23">
        <f t="shared" si="5"/>
        <v>58.892508143322473</v>
      </c>
      <c r="X23">
        <v>5</v>
      </c>
      <c r="Y23">
        <f t="shared" si="6"/>
        <v>5.428881650380022E-2</v>
      </c>
      <c r="Z23">
        <v>9210</v>
      </c>
      <c r="AA23">
        <f t="shared" si="7"/>
        <v>44.326583092253294</v>
      </c>
      <c r="AB23">
        <f t="shared" si="8"/>
        <v>54.956021156599746</v>
      </c>
      <c r="AC23">
        <v>68442</v>
      </c>
      <c r="AD23">
        <v>1972</v>
      </c>
      <c r="AE23">
        <f t="shared" si="9"/>
        <v>2.8812717337307503</v>
      </c>
      <c r="AF23">
        <v>17475</v>
      </c>
      <c r="AG23">
        <f t="shared" si="10"/>
        <v>25.532567721574473</v>
      </c>
      <c r="AH23">
        <v>5701</v>
      </c>
      <c r="AI23">
        <f t="shared" si="11"/>
        <v>8.3296806054761703</v>
      </c>
      <c r="AJ23">
        <v>26002</v>
      </c>
      <c r="AK23">
        <f t="shared" si="12"/>
        <v>37.991291896788518</v>
      </c>
      <c r="AL23">
        <v>71</v>
      </c>
      <c r="AM23">
        <f t="shared" si="13"/>
        <v>0.10373747114344992</v>
      </c>
      <c r="AN23">
        <v>4291</v>
      </c>
      <c r="AO23">
        <f t="shared" si="14"/>
        <v>6.2695420940358266</v>
      </c>
      <c r="AP23">
        <v>67</v>
      </c>
      <c r="AQ23">
        <f t="shared" si="15"/>
        <v>9.7893106571987951E-2</v>
      </c>
      <c r="AR23">
        <v>2666</v>
      </c>
      <c r="AS23">
        <f t="shared" si="16"/>
        <v>3.8952689868794015</v>
      </c>
      <c r="AT23">
        <v>504</v>
      </c>
      <c r="AU23">
        <f t="shared" si="17"/>
        <v>0.73638993600420799</v>
      </c>
      <c r="AV23">
        <v>1913</v>
      </c>
      <c r="AW23">
        <v>6146</v>
      </c>
      <c r="AX23">
        <f t="shared" si="18"/>
        <v>31.125935567849005</v>
      </c>
      <c r="AY23">
        <v>76</v>
      </c>
      <c r="AZ23" t="s">
        <v>213</v>
      </c>
      <c r="BA23" t="s">
        <v>213</v>
      </c>
      <c r="BB23" t="s">
        <v>213</v>
      </c>
      <c r="BC23" t="s">
        <v>213</v>
      </c>
      <c r="BD23">
        <v>93</v>
      </c>
      <c r="BE23">
        <v>22985</v>
      </c>
      <c r="BF23">
        <f t="shared" si="20"/>
        <v>41.808392600542042</v>
      </c>
      <c r="BG23">
        <v>31991</v>
      </c>
      <c r="BH23">
        <f t="shared" si="21"/>
        <v>58.18978845699111</v>
      </c>
      <c r="BI23">
        <v>1</v>
      </c>
      <c r="BJ23">
        <f t="shared" si="22"/>
        <v>1.8189424668497735E-3</v>
      </c>
      <c r="BK23">
        <v>54977</v>
      </c>
      <c r="BL23">
        <v>9534</v>
      </c>
      <c r="BM23">
        <f t="shared" si="23"/>
        <v>42.26063829787234</v>
      </c>
      <c r="BN23">
        <v>13026</v>
      </c>
      <c r="BO23">
        <f t="shared" si="24"/>
        <v>57.739361702127653</v>
      </c>
      <c r="BP23">
        <v>0</v>
      </c>
      <c r="BQ23">
        <f t="shared" si="25"/>
        <v>0</v>
      </c>
      <c r="BR23">
        <v>22560</v>
      </c>
      <c r="BS23">
        <v>3160</v>
      </c>
      <c r="BT23">
        <v>375</v>
      </c>
      <c r="BU23">
        <f t="shared" si="26"/>
        <v>47.058040468583599</v>
      </c>
      <c r="BV23">
        <v>3753</v>
      </c>
      <c r="BW23">
        <v>224</v>
      </c>
      <c r="BX23">
        <f t="shared" si="27"/>
        <v>52.941959531416401</v>
      </c>
      <c r="BY23">
        <v>0</v>
      </c>
      <c r="BZ23">
        <v>0</v>
      </c>
      <c r="CA23">
        <f t="shared" si="28"/>
        <v>0</v>
      </c>
      <c r="CB23">
        <v>7512</v>
      </c>
      <c r="CC23" t="s">
        <v>207</v>
      </c>
      <c r="CD23" t="s">
        <v>165</v>
      </c>
      <c r="CE23">
        <v>4.1900000000000004</v>
      </c>
      <c r="CF23">
        <v>30</v>
      </c>
      <c r="CG23" t="s">
        <v>168</v>
      </c>
      <c r="CH23">
        <v>2383</v>
      </c>
      <c r="CI23">
        <f t="shared" si="29"/>
        <v>42.289263531499557</v>
      </c>
      <c r="CJ23">
        <v>3252</v>
      </c>
      <c r="CK23">
        <f t="shared" si="30"/>
        <v>57.710736468500443</v>
      </c>
      <c r="CL23">
        <v>14489</v>
      </c>
      <c r="CM23">
        <v>8994</v>
      </c>
      <c r="CN23">
        <f t="shared" si="31"/>
        <v>0.62074677341431428</v>
      </c>
      <c r="CO23">
        <v>5635</v>
      </c>
      <c r="CP23">
        <f t="shared" si="32"/>
        <v>9.5916526238744488</v>
      </c>
      <c r="CQ23">
        <v>6.9</v>
      </c>
      <c r="CR23">
        <v>12.7</v>
      </c>
      <c r="CS23">
        <v>87.3</v>
      </c>
      <c r="CT23">
        <v>22</v>
      </c>
      <c r="CU23">
        <v>6368</v>
      </c>
      <c r="CV23">
        <v>22467</v>
      </c>
      <c r="CW23">
        <v>22467</v>
      </c>
      <c r="CX23">
        <v>212.28</v>
      </c>
      <c r="CY23">
        <v>748.89</v>
      </c>
      <c r="CZ23">
        <v>748.89</v>
      </c>
      <c r="DA23">
        <v>160056355</v>
      </c>
      <c r="DB23">
        <v>158267242</v>
      </c>
      <c r="DC23">
        <v>31476</v>
      </c>
      <c r="DD23">
        <f t="shared" si="33"/>
        <v>76.589532082633767</v>
      </c>
      <c r="DE23">
        <v>21832</v>
      </c>
      <c r="DF23">
        <v>17015</v>
      </c>
      <c r="DG23">
        <f t="shared" si="34"/>
        <v>54.057059346803918</v>
      </c>
      <c r="DH23">
        <f t="shared" si="35"/>
        <v>41.402048811348763</v>
      </c>
      <c r="DI23">
        <v>63</v>
      </c>
      <c r="DJ23">
        <v>7467</v>
      </c>
      <c r="DK23">
        <v>4239</v>
      </c>
      <c r="DL23">
        <v>2898</v>
      </c>
      <c r="DM23">
        <v>39</v>
      </c>
      <c r="DN23">
        <v>21727</v>
      </c>
      <c r="DO23">
        <v>295</v>
      </c>
      <c r="DP23">
        <v>1205</v>
      </c>
      <c r="DQ23" t="s">
        <v>258</v>
      </c>
    </row>
    <row r="24" spans="1:121" x14ac:dyDescent="0.3">
      <c r="A24" t="s">
        <v>100</v>
      </c>
      <c r="B24" t="s">
        <v>12</v>
      </c>
      <c r="C24" t="s">
        <v>82</v>
      </c>
      <c r="D24">
        <v>13307</v>
      </c>
      <c r="E24">
        <v>1799</v>
      </c>
      <c r="F24">
        <v>17710</v>
      </c>
      <c r="G24">
        <v>1736</v>
      </c>
      <c r="H24">
        <f t="shared" si="0"/>
        <v>31017</v>
      </c>
      <c r="I24">
        <v>15106</v>
      </c>
      <c r="J24">
        <f t="shared" si="1"/>
        <v>43.719611021069696</v>
      </c>
      <c r="K24">
        <v>19446</v>
      </c>
      <c r="L24">
        <f t="shared" si="2"/>
        <v>56.280388978930304</v>
      </c>
      <c r="M24">
        <v>0</v>
      </c>
      <c r="N24">
        <f t="shared" si="3"/>
        <v>0</v>
      </c>
      <c r="O24">
        <v>34552</v>
      </c>
      <c r="P24">
        <v>6024</v>
      </c>
      <c r="Q24">
        <v>2657</v>
      </c>
      <c r="R24">
        <v>6928</v>
      </c>
      <c r="S24">
        <v>5050</v>
      </c>
      <c r="T24">
        <v>8681</v>
      </c>
      <c r="U24">
        <f t="shared" si="4"/>
        <v>42.020426932571759</v>
      </c>
      <c r="V24">
        <v>11978</v>
      </c>
      <c r="W24">
        <f t="shared" si="5"/>
        <v>57.979573067428234</v>
      </c>
      <c r="X24">
        <v>0</v>
      </c>
      <c r="Y24">
        <f t="shared" si="6"/>
        <v>0</v>
      </c>
      <c r="Z24">
        <v>20659</v>
      </c>
      <c r="AA24">
        <f t="shared" si="7"/>
        <v>43.083805763344266</v>
      </c>
      <c r="AB24">
        <f t="shared" si="8"/>
        <v>56.916194236655734</v>
      </c>
      <c r="AC24">
        <v>55211</v>
      </c>
      <c r="AD24">
        <v>906</v>
      </c>
      <c r="AE24">
        <f t="shared" si="9"/>
        <v>1.6409773414718081</v>
      </c>
      <c r="AF24">
        <v>8293</v>
      </c>
      <c r="AG24">
        <f t="shared" si="10"/>
        <v>15.020557497600114</v>
      </c>
      <c r="AH24">
        <v>1739</v>
      </c>
      <c r="AI24">
        <f t="shared" si="11"/>
        <v>3.1497346543261306</v>
      </c>
      <c r="AJ24">
        <v>17487</v>
      </c>
      <c r="AK24">
        <f t="shared" si="12"/>
        <v>31.673036170328377</v>
      </c>
      <c r="AL24">
        <v>22</v>
      </c>
      <c r="AM24">
        <f t="shared" si="13"/>
        <v>3.9847131912118958E-2</v>
      </c>
      <c r="AN24">
        <v>3812</v>
      </c>
      <c r="AO24">
        <f t="shared" si="14"/>
        <v>6.9044212204089765</v>
      </c>
      <c r="AP24">
        <v>14</v>
      </c>
      <c r="AQ24">
        <f t="shared" si="15"/>
        <v>2.5357265762257518E-2</v>
      </c>
      <c r="AR24">
        <v>1655</v>
      </c>
      <c r="AS24">
        <f t="shared" si="16"/>
        <v>2.9975910597525859</v>
      </c>
      <c r="AT24">
        <v>624</v>
      </c>
      <c r="AU24">
        <f t="shared" si="17"/>
        <v>1.1302095596891923</v>
      </c>
      <c r="AV24">
        <v>1566</v>
      </c>
      <c r="AW24">
        <v>6740</v>
      </c>
      <c r="AX24">
        <f t="shared" si="18"/>
        <v>23.234421364985163</v>
      </c>
      <c r="AY24">
        <v>90</v>
      </c>
      <c r="AZ24">
        <v>1763</v>
      </c>
      <c r="BA24">
        <v>6775</v>
      </c>
      <c r="BB24">
        <f t="shared" si="19"/>
        <v>26.022140221402211</v>
      </c>
      <c r="BC24">
        <v>90.81</v>
      </c>
      <c r="BD24">
        <v>97</v>
      </c>
      <c r="BE24">
        <v>28248</v>
      </c>
      <c r="BF24">
        <f t="shared" si="20"/>
        <v>43.813689451398261</v>
      </c>
      <c r="BG24">
        <v>36225</v>
      </c>
      <c r="BH24">
        <f t="shared" si="21"/>
        <v>56.186310548601739</v>
      </c>
      <c r="BI24">
        <v>0</v>
      </c>
      <c r="BJ24">
        <f t="shared" si="22"/>
        <v>0</v>
      </c>
      <c r="BK24">
        <v>64473</v>
      </c>
      <c r="BL24">
        <v>6358</v>
      </c>
      <c r="BM24">
        <f t="shared" si="23"/>
        <v>42.23462202736814</v>
      </c>
      <c r="BN24">
        <v>8696</v>
      </c>
      <c r="BO24">
        <f t="shared" si="24"/>
        <v>57.76537797263186</v>
      </c>
      <c r="BP24">
        <v>0</v>
      </c>
      <c r="BQ24">
        <f t="shared" si="25"/>
        <v>0</v>
      </c>
      <c r="BR24">
        <v>15054</v>
      </c>
      <c r="BS24">
        <v>2721</v>
      </c>
      <c r="BT24">
        <v>9</v>
      </c>
      <c r="BU24">
        <f t="shared" si="26"/>
        <v>41.28856624319419</v>
      </c>
      <c r="BV24">
        <v>3873</v>
      </c>
      <c r="BW24">
        <v>9</v>
      </c>
      <c r="BX24">
        <f t="shared" si="27"/>
        <v>58.71143375680581</v>
      </c>
      <c r="BY24">
        <v>0</v>
      </c>
      <c r="BZ24">
        <v>0</v>
      </c>
      <c r="CA24">
        <f t="shared" si="28"/>
        <v>0</v>
      </c>
      <c r="CB24">
        <v>6612</v>
      </c>
      <c r="CC24" t="s">
        <v>207</v>
      </c>
      <c r="CD24" t="s">
        <v>168</v>
      </c>
      <c r="CE24">
        <v>3.93</v>
      </c>
      <c r="CF24">
        <v>30</v>
      </c>
      <c r="CG24" t="s">
        <v>168</v>
      </c>
      <c r="CH24">
        <v>874</v>
      </c>
      <c r="CI24">
        <f t="shared" si="29"/>
        <v>46.788008565310491</v>
      </c>
      <c r="CJ24">
        <v>994</v>
      </c>
      <c r="CK24">
        <f t="shared" si="30"/>
        <v>53.211991434689509</v>
      </c>
      <c r="CL24">
        <v>5326</v>
      </c>
      <c r="CM24">
        <v>2364</v>
      </c>
      <c r="CN24">
        <f t="shared" si="31"/>
        <v>0.44386030792339465</v>
      </c>
      <c r="CO24">
        <v>1868</v>
      </c>
      <c r="CP24">
        <f t="shared" si="32"/>
        <v>5.4063440611252602</v>
      </c>
      <c r="CQ24">
        <v>10.06</v>
      </c>
      <c r="CR24">
        <v>22.37</v>
      </c>
      <c r="CS24">
        <v>77.63</v>
      </c>
      <c r="CT24">
        <v>20.5</v>
      </c>
      <c r="CU24">
        <v>4477</v>
      </c>
      <c r="CV24">
        <v>25694</v>
      </c>
      <c r="CW24">
        <v>25694</v>
      </c>
      <c r="CX24">
        <v>149.24</v>
      </c>
      <c r="CY24">
        <v>856.45</v>
      </c>
      <c r="CZ24">
        <v>856.45</v>
      </c>
      <c r="DA24">
        <v>160509118</v>
      </c>
      <c r="DB24">
        <v>102788885</v>
      </c>
      <c r="DC24">
        <v>21089</v>
      </c>
      <c r="DD24">
        <f t="shared" si="33"/>
        <v>67.991746461617822</v>
      </c>
      <c r="DE24">
        <v>16194</v>
      </c>
      <c r="DF24">
        <v>15395</v>
      </c>
      <c r="DG24">
        <f t="shared" si="34"/>
        <v>73.000142254255778</v>
      </c>
      <c r="DH24">
        <f t="shared" si="35"/>
        <v>49.634071638133925</v>
      </c>
      <c r="DI24">
        <v>98</v>
      </c>
      <c r="DJ24">
        <v>10606</v>
      </c>
      <c r="DK24">
        <v>1760</v>
      </c>
      <c r="DL24">
        <v>3000</v>
      </c>
      <c r="DM24">
        <v>24.57</v>
      </c>
      <c r="DN24">
        <v>18991</v>
      </c>
      <c r="DO24">
        <v>0</v>
      </c>
      <c r="DP24" t="s">
        <v>213</v>
      </c>
      <c r="DQ24" t="s">
        <v>217</v>
      </c>
    </row>
    <row r="25" spans="1:121" x14ac:dyDescent="0.3">
      <c r="A25" t="s">
        <v>101</v>
      </c>
      <c r="B25" t="s">
        <v>12</v>
      </c>
      <c r="C25" t="s">
        <v>82</v>
      </c>
      <c r="D25">
        <v>12878</v>
      </c>
      <c r="E25">
        <v>3600</v>
      </c>
      <c r="F25">
        <v>17220</v>
      </c>
      <c r="G25">
        <v>4348</v>
      </c>
      <c r="H25">
        <f t="shared" si="0"/>
        <v>30098</v>
      </c>
      <c r="I25">
        <v>16478</v>
      </c>
      <c r="J25">
        <f t="shared" si="1"/>
        <v>43.31072911738422</v>
      </c>
      <c r="K25">
        <v>21568</v>
      </c>
      <c r="L25">
        <f t="shared" si="2"/>
        <v>56.68927088261578</v>
      </c>
      <c r="M25">
        <v>0</v>
      </c>
      <c r="N25">
        <f t="shared" si="3"/>
        <v>0</v>
      </c>
      <c r="O25">
        <v>38046</v>
      </c>
      <c r="P25">
        <v>2931</v>
      </c>
      <c r="Q25">
        <v>1592</v>
      </c>
      <c r="R25">
        <v>3898</v>
      </c>
      <c r="S25">
        <v>3126</v>
      </c>
      <c r="T25">
        <v>4523</v>
      </c>
      <c r="U25">
        <f t="shared" si="4"/>
        <v>39.170347276348835</v>
      </c>
      <c r="V25">
        <v>7024</v>
      </c>
      <c r="W25">
        <f t="shared" si="5"/>
        <v>60.829652723651165</v>
      </c>
      <c r="X25">
        <v>0</v>
      </c>
      <c r="Y25">
        <f t="shared" si="6"/>
        <v>0</v>
      </c>
      <c r="Z25">
        <v>11547</v>
      </c>
      <c r="AA25">
        <f t="shared" si="7"/>
        <v>42.346702155546147</v>
      </c>
      <c r="AB25">
        <f t="shared" si="8"/>
        <v>57.653297844453853</v>
      </c>
      <c r="AC25">
        <v>49593</v>
      </c>
      <c r="AD25">
        <v>3315</v>
      </c>
      <c r="AE25">
        <f t="shared" si="9"/>
        <v>6.684411106406146</v>
      </c>
      <c r="AF25">
        <v>8406</v>
      </c>
      <c r="AG25">
        <f t="shared" si="10"/>
        <v>16.94997277841631</v>
      </c>
      <c r="AH25">
        <v>3040</v>
      </c>
      <c r="AI25">
        <f t="shared" si="11"/>
        <v>6.129897364547416</v>
      </c>
      <c r="AJ25">
        <v>17268</v>
      </c>
      <c r="AK25">
        <f t="shared" si="12"/>
        <v>34.819430161514731</v>
      </c>
      <c r="AL25">
        <v>56</v>
      </c>
      <c r="AM25">
        <f t="shared" si="13"/>
        <v>0.11291916197850504</v>
      </c>
      <c r="AN25">
        <v>3137</v>
      </c>
      <c r="AO25">
        <f t="shared" si="14"/>
        <v>6.3254894844030405</v>
      </c>
      <c r="AP25">
        <v>39</v>
      </c>
      <c r="AQ25">
        <f t="shared" si="15"/>
        <v>7.8640130663601718E-2</v>
      </c>
      <c r="AR25">
        <v>1603</v>
      </c>
      <c r="AS25">
        <f t="shared" si="16"/>
        <v>3.2323110116347067</v>
      </c>
      <c r="AT25">
        <v>1182</v>
      </c>
      <c r="AU25">
        <f t="shared" si="17"/>
        <v>2.3834008831891595</v>
      </c>
      <c r="AV25">
        <v>1661</v>
      </c>
      <c r="AW25">
        <v>4737</v>
      </c>
      <c r="AX25">
        <f t="shared" si="18"/>
        <v>35.064386742664134</v>
      </c>
      <c r="AY25">
        <v>74</v>
      </c>
      <c r="AZ25" t="s">
        <v>213</v>
      </c>
      <c r="BA25" t="s">
        <v>213</v>
      </c>
      <c r="BB25" t="s">
        <v>213</v>
      </c>
      <c r="BC25" t="s">
        <v>213</v>
      </c>
      <c r="BD25">
        <v>90</v>
      </c>
      <c r="BE25">
        <v>26545</v>
      </c>
      <c r="BF25">
        <f t="shared" si="20"/>
        <v>40.485305107752374</v>
      </c>
      <c r="BG25">
        <v>39022</v>
      </c>
      <c r="BH25">
        <f t="shared" si="21"/>
        <v>59.514694892247618</v>
      </c>
      <c r="BI25">
        <v>0</v>
      </c>
      <c r="BJ25">
        <f t="shared" si="22"/>
        <v>0</v>
      </c>
      <c r="BK25">
        <v>65567</v>
      </c>
      <c r="BL25">
        <v>11667</v>
      </c>
      <c r="BM25">
        <f t="shared" si="23"/>
        <v>40.494949845545101</v>
      </c>
      <c r="BN25">
        <v>17144</v>
      </c>
      <c r="BO25">
        <f t="shared" si="24"/>
        <v>59.505050154454899</v>
      </c>
      <c r="BP25">
        <v>0</v>
      </c>
      <c r="BQ25">
        <f t="shared" si="25"/>
        <v>0</v>
      </c>
      <c r="BR25">
        <v>28811</v>
      </c>
      <c r="BS25">
        <v>2750</v>
      </c>
      <c r="BT25">
        <v>86</v>
      </c>
      <c r="BU25">
        <f t="shared" si="26"/>
        <v>41.872139376937838</v>
      </c>
      <c r="BV25">
        <v>3877</v>
      </c>
      <c r="BW25">
        <v>60</v>
      </c>
      <c r="BX25">
        <f t="shared" si="27"/>
        <v>58.127860623062155</v>
      </c>
      <c r="BY25">
        <v>0</v>
      </c>
      <c r="BZ25">
        <v>0</v>
      </c>
      <c r="CA25">
        <f t="shared" si="28"/>
        <v>0</v>
      </c>
      <c r="CB25">
        <v>6773</v>
      </c>
      <c r="CC25" t="s">
        <v>207</v>
      </c>
      <c r="CD25" t="s">
        <v>168</v>
      </c>
      <c r="CE25">
        <v>4.0599999999999996</v>
      </c>
      <c r="CF25">
        <v>30</v>
      </c>
      <c r="CG25" t="s">
        <v>168</v>
      </c>
      <c r="CH25">
        <v>1279</v>
      </c>
      <c r="CI25">
        <f t="shared" si="29"/>
        <v>41.32471728594507</v>
      </c>
      <c r="CJ25">
        <v>1816</v>
      </c>
      <c r="CK25">
        <f t="shared" si="30"/>
        <v>58.67528271405493</v>
      </c>
      <c r="CL25">
        <v>10326</v>
      </c>
      <c r="CM25">
        <v>6040</v>
      </c>
      <c r="CN25">
        <f t="shared" si="31"/>
        <v>0.58493124152624443</v>
      </c>
      <c r="CO25">
        <v>3095</v>
      </c>
      <c r="CP25">
        <f t="shared" si="32"/>
        <v>8.1348893444777381</v>
      </c>
      <c r="CQ25">
        <v>20</v>
      </c>
      <c r="CR25">
        <v>16</v>
      </c>
      <c r="CS25">
        <v>84</v>
      </c>
      <c r="CT25">
        <v>21</v>
      </c>
      <c r="CU25">
        <v>4559</v>
      </c>
      <c r="CV25">
        <v>15473</v>
      </c>
      <c r="CW25">
        <v>15473</v>
      </c>
      <c r="CX25">
        <v>151.94999999999999</v>
      </c>
      <c r="CY25">
        <v>347.91</v>
      </c>
      <c r="CZ25">
        <v>347.91</v>
      </c>
      <c r="DA25">
        <v>147367416</v>
      </c>
      <c r="DB25">
        <v>52202660</v>
      </c>
      <c r="DC25">
        <v>20878</v>
      </c>
      <c r="DD25">
        <f t="shared" si="33"/>
        <v>69.366735331251249</v>
      </c>
      <c r="DE25">
        <v>14829</v>
      </c>
      <c r="DF25">
        <v>13696</v>
      </c>
      <c r="DG25">
        <f t="shared" si="34"/>
        <v>65.600153271386148</v>
      </c>
      <c r="DH25">
        <f t="shared" si="35"/>
        <v>45.504684696657591</v>
      </c>
      <c r="DI25">
        <v>64</v>
      </c>
      <c r="DJ25">
        <v>10309</v>
      </c>
      <c r="DK25">
        <v>3874</v>
      </c>
      <c r="DL25">
        <v>3277</v>
      </c>
      <c r="DM25">
        <v>37.299999999999997</v>
      </c>
      <c r="DN25">
        <v>19949</v>
      </c>
      <c r="DO25">
        <v>888</v>
      </c>
      <c r="DP25">
        <v>8210</v>
      </c>
      <c r="DQ25" t="s">
        <v>220</v>
      </c>
    </row>
    <row r="26" spans="1:121" x14ac:dyDescent="0.3">
      <c r="A26" t="s">
        <v>102</v>
      </c>
      <c r="B26" t="s">
        <v>14</v>
      </c>
      <c r="C26" t="s">
        <v>82</v>
      </c>
      <c r="D26">
        <v>9757</v>
      </c>
      <c r="E26">
        <v>1421</v>
      </c>
      <c r="F26">
        <v>6451</v>
      </c>
      <c r="G26">
        <v>787</v>
      </c>
      <c r="H26">
        <f t="shared" si="0"/>
        <v>16208</v>
      </c>
      <c r="I26">
        <v>11178</v>
      </c>
      <c r="J26">
        <f t="shared" si="1"/>
        <v>60.69721980886186</v>
      </c>
      <c r="K26">
        <v>7238</v>
      </c>
      <c r="L26">
        <f t="shared" si="2"/>
        <v>39.30278019113814</v>
      </c>
      <c r="M26">
        <v>0</v>
      </c>
      <c r="N26">
        <f t="shared" si="3"/>
        <v>0</v>
      </c>
      <c r="O26">
        <v>18416</v>
      </c>
      <c r="P26">
        <v>5167</v>
      </c>
      <c r="Q26">
        <v>14359</v>
      </c>
      <c r="R26">
        <v>2538</v>
      </c>
      <c r="S26">
        <v>4817</v>
      </c>
      <c r="T26">
        <v>19526</v>
      </c>
      <c r="U26">
        <f t="shared" si="4"/>
        <v>72.638666716267991</v>
      </c>
      <c r="V26">
        <v>7355</v>
      </c>
      <c r="W26">
        <f t="shared" si="5"/>
        <v>27.361333283732002</v>
      </c>
      <c r="X26">
        <v>0</v>
      </c>
      <c r="Y26">
        <f t="shared" si="6"/>
        <v>0</v>
      </c>
      <c r="Z26">
        <v>26881</v>
      </c>
      <c r="AA26">
        <f t="shared" si="7"/>
        <v>67.78373843742412</v>
      </c>
      <c r="AB26">
        <f t="shared" si="8"/>
        <v>32.216261562575887</v>
      </c>
      <c r="AC26">
        <v>45297</v>
      </c>
      <c r="AD26">
        <v>1867</v>
      </c>
      <c r="AE26">
        <f t="shared" si="9"/>
        <v>4.1216857628540522</v>
      </c>
      <c r="AF26">
        <v>1456</v>
      </c>
      <c r="AG26">
        <f t="shared" si="10"/>
        <v>3.214340905578736</v>
      </c>
      <c r="AH26">
        <v>1405</v>
      </c>
      <c r="AI26">
        <f t="shared" si="11"/>
        <v>3.1017506678146454</v>
      </c>
      <c r="AJ26">
        <v>6876</v>
      </c>
      <c r="AK26">
        <f t="shared" si="12"/>
        <v>15.179813232664415</v>
      </c>
      <c r="AL26">
        <v>0</v>
      </c>
      <c r="AM26">
        <f t="shared" si="13"/>
        <v>0</v>
      </c>
      <c r="AN26">
        <v>5764</v>
      </c>
      <c r="AO26">
        <f t="shared" si="14"/>
        <v>12.724904519063074</v>
      </c>
      <c r="AP26">
        <v>5</v>
      </c>
      <c r="AQ26">
        <f t="shared" si="15"/>
        <v>1.1038258604322582E-2</v>
      </c>
      <c r="AR26">
        <v>814</v>
      </c>
      <c r="AS26">
        <f t="shared" si="16"/>
        <v>1.7970285007837163</v>
      </c>
      <c r="AT26">
        <v>228</v>
      </c>
      <c r="AU26">
        <f t="shared" si="17"/>
        <v>0.50334459235710971</v>
      </c>
      <c r="AV26">
        <v>315</v>
      </c>
      <c r="AW26">
        <v>2871</v>
      </c>
      <c r="AX26">
        <f t="shared" si="18"/>
        <v>10.9717868338558</v>
      </c>
      <c r="AY26">
        <v>92.6</v>
      </c>
      <c r="AZ26">
        <v>351</v>
      </c>
      <c r="BA26">
        <v>3087</v>
      </c>
      <c r="BB26">
        <f t="shared" si="19"/>
        <v>11.370262390670554</v>
      </c>
      <c r="BC26">
        <v>91.93</v>
      </c>
      <c r="BD26">
        <v>97.9</v>
      </c>
      <c r="BE26">
        <v>33820</v>
      </c>
      <c r="BF26">
        <f t="shared" si="20"/>
        <v>66.82473819403279</v>
      </c>
      <c r="BG26">
        <v>16790</v>
      </c>
      <c r="BH26">
        <f t="shared" si="21"/>
        <v>33.175261805967196</v>
      </c>
      <c r="BI26">
        <v>0</v>
      </c>
      <c r="BJ26">
        <f t="shared" si="22"/>
        <v>0</v>
      </c>
      <c r="BK26">
        <v>50610</v>
      </c>
      <c r="BL26">
        <v>4847</v>
      </c>
      <c r="BM26">
        <f t="shared" si="23"/>
        <v>55.892527675276746</v>
      </c>
      <c r="BN26">
        <v>3825</v>
      </c>
      <c r="BO26">
        <f t="shared" si="24"/>
        <v>44.107472324723247</v>
      </c>
      <c r="BP26">
        <v>0</v>
      </c>
      <c r="BQ26">
        <f t="shared" si="25"/>
        <v>0</v>
      </c>
      <c r="BR26">
        <v>8672</v>
      </c>
      <c r="BS26">
        <v>2099</v>
      </c>
      <c r="BT26">
        <v>11</v>
      </c>
      <c r="BU26">
        <f t="shared" si="26"/>
        <v>57.855771867288183</v>
      </c>
      <c r="BV26">
        <v>1531</v>
      </c>
      <c r="BW26">
        <v>6</v>
      </c>
      <c r="BX26">
        <f t="shared" si="27"/>
        <v>42.144228132711817</v>
      </c>
      <c r="BY26">
        <v>0</v>
      </c>
      <c r="BZ26">
        <v>0</v>
      </c>
      <c r="CA26">
        <f t="shared" si="28"/>
        <v>0</v>
      </c>
      <c r="CB26">
        <v>3647</v>
      </c>
      <c r="CC26" t="s">
        <v>222</v>
      </c>
      <c r="CD26" t="s">
        <v>168</v>
      </c>
      <c r="CE26" t="s">
        <v>213</v>
      </c>
      <c r="CF26">
        <v>75</v>
      </c>
      <c r="CG26" t="s">
        <v>168</v>
      </c>
      <c r="CH26">
        <v>482</v>
      </c>
      <c r="CI26">
        <f t="shared" si="29"/>
        <v>67.130919220055702</v>
      </c>
      <c r="CJ26">
        <v>236</v>
      </c>
      <c r="CK26">
        <f t="shared" si="30"/>
        <v>32.869080779944291</v>
      </c>
      <c r="CL26">
        <v>2525</v>
      </c>
      <c r="CM26">
        <v>913</v>
      </c>
      <c r="CN26">
        <f t="shared" si="31"/>
        <v>0.36158415841584157</v>
      </c>
      <c r="CO26">
        <v>718</v>
      </c>
      <c r="CP26">
        <f t="shared" si="32"/>
        <v>3.8987836663770632</v>
      </c>
      <c r="CQ26">
        <v>34</v>
      </c>
      <c r="CR26">
        <v>44</v>
      </c>
      <c r="CS26">
        <v>56</v>
      </c>
      <c r="CT26">
        <v>20</v>
      </c>
      <c r="CU26">
        <v>10258</v>
      </c>
      <c r="CV26">
        <v>31370</v>
      </c>
      <c r="CW26">
        <v>31370</v>
      </c>
      <c r="CX26">
        <v>427</v>
      </c>
      <c r="CY26">
        <v>1307</v>
      </c>
      <c r="CZ26">
        <v>1307</v>
      </c>
      <c r="DA26">
        <v>72080524</v>
      </c>
      <c r="DB26">
        <v>55573651</v>
      </c>
      <c r="DC26">
        <v>9742</v>
      </c>
      <c r="DD26">
        <f t="shared" si="33"/>
        <v>60.106120434353407</v>
      </c>
      <c r="DE26">
        <v>5378</v>
      </c>
      <c r="DF26">
        <v>5098</v>
      </c>
      <c r="DG26">
        <f t="shared" si="34"/>
        <v>52.33011701909259</v>
      </c>
      <c r="DH26">
        <f t="shared" si="35"/>
        <v>31.453603158933856</v>
      </c>
      <c r="DI26">
        <v>50</v>
      </c>
      <c r="DJ26">
        <v>13687</v>
      </c>
      <c r="DK26">
        <v>1092</v>
      </c>
      <c r="DL26">
        <v>5903</v>
      </c>
      <c r="DM26">
        <v>32</v>
      </c>
      <c r="DN26">
        <v>27451</v>
      </c>
      <c r="DO26">
        <v>0</v>
      </c>
      <c r="DP26" t="s">
        <v>213</v>
      </c>
      <c r="DQ26" t="s">
        <v>220</v>
      </c>
    </row>
    <row r="27" spans="1:121" x14ac:dyDescent="0.3">
      <c r="A27" t="s">
        <v>103</v>
      </c>
      <c r="B27" t="s">
        <v>14</v>
      </c>
      <c r="C27" t="s">
        <v>82</v>
      </c>
      <c r="D27">
        <v>8707</v>
      </c>
      <c r="E27">
        <v>2968</v>
      </c>
      <c r="F27">
        <v>12885</v>
      </c>
      <c r="G27">
        <v>4367</v>
      </c>
      <c r="H27">
        <f t="shared" si="0"/>
        <v>21592</v>
      </c>
      <c r="I27">
        <v>11675</v>
      </c>
      <c r="J27">
        <f t="shared" si="1"/>
        <v>40.360217098212743</v>
      </c>
      <c r="K27">
        <v>17252</v>
      </c>
      <c r="L27">
        <f t="shared" si="2"/>
        <v>59.63978290178725</v>
      </c>
      <c r="M27">
        <v>0</v>
      </c>
      <c r="N27">
        <f t="shared" si="3"/>
        <v>0</v>
      </c>
      <c r="O27">
        <v>28927</v>
      </c>
      <c r="P27">
        <v>1950</v>
      </c>
      <c r="Q27">
        <v>746</v>
      </c>
      <c r="R27">
        <v>3309</v>
      </c>
      <c r="S27">
        <v>1591</v>
      </c>
      <c r="T27">
        <v>2696</v>
      </c>
      <c r="U27">
        <f t="shared" si="4"/>
        <v>35.492364402317008</v>
      </c>
      <c r="V27">
        <v>4900</v>
      </c>
      <c r="W27">
        <f t="shared" si="5"/>
        <v>64.507635597682992</v>
      </c>
      <c r="X27">
        <v>0</v>
      </c>
      <c r="Y27">
        <f t="shared" si="6"/>
        <v>0</v>
      </c>
      <c r="Z27">
        <v>7596</v>
      </c>
      <c r="AA27">
        <f t="shared" si="7"/>
        <v>39.34780823043014</v>
      </c>
      <c r="AB27">
        <f t="shared" si="8"/>
        <v>60.65219176956986</v>
      </c>
      <c r="AC27">
        <v>36523</v>
      </c>
      <c r="AD27">
        <v>1177</v>
      </c>
      <c r="AE27">
        <f t="shared" si="9"/>
        <v>3.2226268378829777</v>
      </c>
      <c r="AF27">
        <v>4845</v>
      </c>
      <c r="AG27">
        <f t="shared" si="10"/>
        <v>13.265613449059495</v>
      </c>
      <c r="AH27">
        <v>14230</v>
      </c>
      <c r="AI27">
        <f t="shared" si="11"/>
        <v>38.961750130055037</v>
      </c>
      <c r="AJ27">
        <v>5978</v>
      </c>
      <c r="AK27">
        <f t="shared" si="12"/>
        <v>16.367768255619747</v>
      </c>
      <c r="AL27">
        <v>24</v>
      </c>
      <c r="AM27">
        <f t="shared" si="13"/>
        <v>6.5712017085124447E-2</v>
      </c>
      <c r="AN27">
        <v>5667</v>
      </c>
      <c r="AO27">
        <f t="shared" si="14"/>
        <v>15.51625003422501</v>
      </c>
      <c r="AP27">
        <v>16</v>
      </c>
      <c r="AQ27">
        <f t="shared" si="15"/>
        <v>4.380801139008296E-2</v>
      </c>
      <c r="AR27">
        <v>1779</v>
      </c>
      <c r="AS27">
        <f t="shared" si="16"/>
        <v>4.8709032664348495</v>
      </c>
      <c r="AT27">
        <v>188</v>
      </c>
      <c r="AU27">
        <f t="shared" si="17"/>
        <v>0.51474413383347484</v>
      </c>
      <c r="AV27">
        <v>2436</v>
      </c>
      <c r="AW27">
        <v>3975</v>
      </c>
      <c r="AX27">
        <f t="shared" si="18"/>
        <v>61.283018867924532</v>
      </c>
      <c r="AY27">
        <v>54.36</v>
      </c>
      <c r="AZ27">
        <v>2336</v>
      </c>
      <c r="BA27">
        <v>2944</v>
      </c>
      <c r="BB27">
        <f t="shared" si="19"/>
        <v>79.347826086956516</v>
      </c>
      <c r="BC27">
        <v>56.89</v>
      </c>
      <c r="BD27">
        <v>75.489999999999995</v>
      </c>
      <c r="BE27">
        <v>10136</v>
      </c>
      <c r="BF27">
        <f t="shared" si="20"/>
        <v>36.036548512105803</v>
      </c>
      <c r="BG27">
        <v>17991</v>
      </c>
      <c r="BH27">
        <f t="shared" si="21"/>
        <v>63.963451487894197</v>
      </c>
      <c r="BI27">
        <v>0</v>
      </c>
      <c r="BJ27">
        <f t="shared" si="22"/>
        <v>0</v>
      </c>
      <c r="BK27">
        <v>28127</v>
      </c>
      <c r="BL27">
        <v>6340</v>
      </c>
      <c r="BM27">
        <f t="shared" si="23"/>
        <v>37.204389413766798</v>
      </c>
      <c r="BN27">
        <v>10701</v>
      </c>
      <c r="BO27">
        <f t="shared" si="24"/>
        <v>62.795610586233195</v>
      </c>
      <c r="BP27">
        <v>0</v>
      </c>
      <c r="BQ27">
        <f t="shared" si="25"/>
        <v>0</v>
      </c>
      <c r="BR27">
        <v>17041</v>
      </c>
      <c r="BS27">
        <v>2326</v>
      </c>
      <c r="BT27">
        <v>106</v>
      </c>
      <c r="BU27">
        <f t="shared" si="26"/>
        <v>43.358887502228562</v>
      </c>
      <c r="BV27">
        <v>3046</v>
      </c>
      <c r="BW27">
        <v>131</v>
      </c>
      <c r="BX27">
        <f t="shared" si="27"/>
        <v>56.641112497771438</v>
      </c>
      <c r="BY27">
        <v>0</v>
      </c>
      <c r="BZ27">
        <v>0</v>
      </c>
      <c r="CA27">
        <f t="shared" si="28"/>
        <v>0</v>
      </c>
      <c r="CB27">
        <v>5609</v>
      </c>
      <c r="CC27" t="s">
        <v>222</v>
      </c>
      <c r="CD27" t="s">
        <v>168</v>
      </c>
      <c r="CE27">
        <v>3.58</v>
      </c>
      <c r="CF27">
        <v>60</v>
      </c>
      <c r="CG27" t="s">
        <v>168</v>
      </c>
      <c r="CH27">
        <v>490</v>
      </c>
      <c r="CI27">
        <f t="shared" si="29"/>
        <v>37.925696594427244</v>
      </c>
      <c r="CJ27">
        <v>802</v>
      </c>
      <c r="CK27">
        <f t="shared" si="30"/>
        <v>62.074303405572749</v>
      </c>
      <c r="CL27">
        <v>4408</v>
      </c>
      <c r="CM27">
        <v>2613</v>
      </c>
      <c r="CN27">
        <f t="shared" si="31"/>
        <v>0.59278584392014522</v>
      </c>
      <c r="CO27">
        <v>1292</v>
      </c>
      <c r="CP27">
        <f t="shared" si="32"/>
        <v>4.466415459605213</v>
      </c>
      <c r="CQ27">
        <v>6</v>
      </c>
      <c r="CR27">
        <v>18</v>
      </c>
      <c r="CS27">
        <v>82</v>
      </c>
      <c r="CT27">
        <v>23</v>
      </c>
      <c r="CU27">
        <v>8948</v>
      </c>
      <c r="CV27">
        <v>27986</v>
      </c>
      <c r="CW27">
        <v>27986</v>
      </c>
      <c r="CX27">
        <v>298.27</v>
      </c>
      <c r="CY27">
        <v>932.87</v>
      </c>
      <c r="CZ27">
        <v>932.87</v>
      </c>
      <c r="DA27">
        <v>109563430</v>
      </c>
      <c r="DB27">
        <v>182696895</v>
      </c>
      <c r="DC27">
        <v>24434</v>
      </c>
      <c r="DD27">
        <f t="shared" si="33"/>
        <v>113.16228232678769</v>
      </c>
      <c r="DE27">
        <v>20215</v>
      </c>
      <c r="DF27">
        <v>14942</v>
      </c>
      <c r="DG27">
        <f t="shared" si="34"/>
        <v>61.15249242858313</v>
      </c>
      <c r="DH27">
        <f t="shared" si="35"/>
        <v>69.201556131900702</v>
      </c>
      <c r="DI27">
        <v>43.6</v>
      </c>
      <c r="DJ27">
        <v>5663</v>
      </c>
      <c r="DK27">
        <v>0</v>
      </c>
      <c r="DL27" t="s">
        <v>213</v>
      </c>
      <c r="DM27">
        <v>59.74</v>
      </c>
      <c r="DN27">
        <v>27968</v>
      </c>
      <c r="DO27">
        <v>261</v>
      </c>
      <c r="DP27">
        <v>2905</v>
      </c>
      <c r="DQ27" t="s">
        <v>223</v>
      </c>
    </row>
    <row r="28" spans="1:121" x14ac:dyDescent="0.3">
      <c r="A28" t="s">
        <v>13</v>
      </c>
      <c r="B28" t="s">
        <v>14</v>
      </c>
      <c r="C28" t="s">
        <v>82</v>
      </c>
      <c r="D28">
        <v>11967</v>
      </c>
      <c r="E28">
        <v>916</v>
      </c>
      <c r="F28">
        <v>16856</v>
      </c>
      <c r="G28">
        <v>975</v>
      </c>
      <c r="H28">
        <f t="shared" si="0"/>
        <v>28823</v>
      </c>
      <c r="I28">
        <v>12883</v>
      </c>
      <c r="J28">
        <f t="shared" si="1"/>
        <v>41.945041349221853</v>
      </c>
      <c r="K28">
        <v>17831</v>
      </c>
      <c r="L28">
        <f t="shared" si="2"/>
        <v>58.054958650778147</v>
      </c>
      <c r="M28">
        <v>0</v>
      </c>
      <c r="N28">
        <f t="shared" si="3"/>
        <v>0</v>
      </c>
      <c r="O28">
        <v>30714</v>
      </c>
      <c r="P28">
        <v>2969</v>
      </c>
      <c r="Q28">
        <v>789</v>
      </c>
      <c r="R28">
        <v>4538</v>
      </c>
      <c r="S28">
        <v>1597</v>
      </c>
      <c r="T28">
        <v>3758</v>
      </c>
      <c r="U28">
        <f t="shared" si="4"/>
        <v>37.986455069240876</v>
      </c>
      <c r="V28">
        <v>6135</v>
      </c>
      <c r="W28">
        <f t="shared" si="5"/>
        <v>62.013544930759124</v>
      </c>
      <c r="X28">
        <v>0</v>
      </c>
      <c r="Y28">
        <f t="shared" si="6"/>
        <v>0</v>
      </c>
      <c r="Z28">
        <v>9893</v>
      </c>
      <c r="AA28">
        <f t="shared" si="7"/>
        <v>40.980619105080407</v>
      </c>
      <c r="AB28">
        <f t="shared" si="8"/>
        <v>59.019380894919593</v>
      </c>
      <c r="AC28">
        <v>40607</v>
      </c>
      <c r="AD28">
        <v>367</v>
      </c>
      <c r="AE28">
        <f t="shared" si="9"/>
        <v>0.90378506168887141</v>
      </c>
      <c r="AF28">
        <v>2244</v>
      </c>
      <c r="AG28">
        <f t="shared" si="10"/>
        <v>5.5261408131602927</v>
      </c>
      <c r="AH28">
        <v>1910</v>
      </c>
      <c r="AI28">
        <f t="shared" si="11"/>
        <v>4.7036225281355435</v>
      </c>
      <c r="AJ28">
        <v>20793</v>
      </c>
      <c r="AK28">
        <f t="shared" si="12"/>
        <v>51.205457187184479</v>
      </c>
      <c r="AL28">
        <v>19</v>
      </c>
      <c r="AM28">
        <f t="shared" si="13"/>
        <v>4.6789962321767187E-2</v>
      </c>
      <c r="AN28">
        <v>3711</v>
      </c>
      <c r="AO28">
        <f t="shared" si="14"/>
        <v>9.138818430319894</v>
      </c>
      <c r="AP28">
        <v>17</v>
      </c>
      <c r="AQ28">
        <f t="shared" si="15"/>
        <v>4.1864703130002213E-2</v>
      </c>
      <c r="AR28">
        <v>1286</v>
      </c>
      <c r="AS28">
        <f t="shared" si="16"/>
        <v>3.1669416603048735</v>
      </c>
      <c r="AT28">
        <v>367</v>
      </c>
      <c r="AU28">
        <f t="shared" si="17"/>
        <v>0.90378506168887141</v>
      </c>
      <c r="AV28">
        <v>1098</v>
      </c>
      <c r="AW28">
        <v>5401</v>
      </c>
      <c r="AX28">
        <f t="shared" si="18"/>
        <v>20.3295685984077</v>
      </c>
      <c r="AY28">
        <v>88.11</v>
      </c>
      <c r="AZ28">
        <v>1007</v>
      </c>
      <c r="BA28">
        <v>5248</v>
      </c>
      <c r="BB28">
        <f t="shared" si="19"/>
        <v>19.188262195121951</v>
      </c>
      <c r="BC28">
        <v>87.84</v>
      </c>
      <c r="BD28">
        <v>94.3</v>
      </c>
      <c r="BE28">
        <v>16242</v>
      </c>
      <c r="BF28">
        <f t="shared" si="20"/>
        <v>41.27153529501448</v>
      </c>
      <c r="BG28">
        <v>23112</v>
      </c>
      <c r="BH28">
        <f t="shared" si="21"/>
        <v>58.72846470498552</v>
      </c>
      <c r="BI28">
        <v>0</v>
      </c>
      <c r="BJ28">
        <f t="shared" si="22"/>
        <v>0</v>
      </c>
      <c r="BK28">
        <v>39354</v>
      </c>
      <c r="BL28">
        <v>6149</v>
      </c>
      <c r="BM28">
        <f t="shared" si="23"/>
        <v>36.754333532576211</v>
      </c>
      <c r="BN28">
        <v>10581</v>
      </c>
      <c r="BO28">
        <f t="shared" si="24"/>
        <v>63.245666467423789</v>
      </c>
      <c r="BP28">
        <v>0</v>
      </c>
      <c r="BQ28">
        <f t="shared" si="25"/>
        <v>0</v>
      </c>
      <c r="BR28">
        <v>16730</v>
      </c>
      <c r="BS28">
        <v>2355</v>
      </c>
      <c r="BT28">
        <v>7</v>
      </c>
      <c r="BU28">
        <f t="shared" si="26"/>
        <v>60.393761186397342</v>
      </c>
      <c r="BV28">
        <v>3895</v>
      </c>
      <c r="BW28">
        <v>16</v>
      </c>
      <c r="BX28">
        <f t="shared" si="27"/>
        <v>100</v>
      </c>
      <c r="BY28">
        <v>0</v>
      </c>
      <c r="BZ28">
        <v>0</v>
      </c>
      <c r="CA28">
        <f t="shared" si="28"/>
        <v>0</v>
      </c>
      <c r="CB28">
        <v>3911</v>
      </c>
      <c r="CC28" t="s">
        <v>207</v>
      </c>
      <c r="CD28" t="s">
        <v>168</v>
      </c>
      <c r="CE28">
        <v>4.12</v>
      </c>
      <c r="CF28">
        <v>70</v>
      </c>
      <c r="CG28" t="s">
        <v>168</v>
      </c>
      <c r="CH28">
        <v>853</v>
      </c>
      <c r="CI28">
        <f t="shared" si="29"/>
        <v>52.817337461300305</v>
      </c>
      <c r="CJ28">
        <v>761</v>
      </c>
      <c r="CK28">
        <f t="shared" si="30"/>
        <v>47.120743034055728</v>
      </c>
      <c r="CL28">
        <v>3003</v>
      </c>
      <c r="CM28">
        <v>2248</v>
      </c>
      <c r="CN28">
        <f t="shared" si="31"/>
        <v>0.74858474858474855</v>
      </c>
      <c r="CO28">
        <v>1615</v>
      </c>
      <c r="CP28">
        <f t="shared" si="32"/>
        <v>5.2581884482646348</v>
      </c>
      <c r="CQ28">
        <v>15</v>
      </c>
      <c r="CR28">
        <v>35</v>
      </c>
      <c r="CS28">
        <v>65</v>
      </c>
      <c r="CT28">
        <v>20</v>
      </c>
      <c r="CU28">
        <v>9790</v>
      </c>
      <c r="CV28">
        <v>28830</v>
      </c>
      <c r="CW28">
        <v>28830</v>
      </c>
      <c r="CX28" t="s">
        <v>213</v>
      </c>
      <c r="CY28" t="s">
        <v>213</v>
      </c>
      <c r="CZ28" t="s">
        <v>213</v>
      </c>
      <c r="DA28">
        <v>104029787</v>
      </c>
      <c r="DB28">
        <v>142370248</v>
      </c>
      <c r="DC28">
        <v>20156</v>
      </c>
      <c r="DD28">
        <f t="shared" si="33"/>
        <v>69.9302640252576</v>
      </c>
      <c r="DE28">
        <v>9673</v>
      </c>
      <c r="DF28">
        <v>9158</v>
      </c>
      <c r="DG28">
        <f t="shared" si="34"/>
        <v>45.435602302044053</v>
      </c>
      <c r="DH28">
        <f t="shared" si="35"/>
        <v>31.77323665128543</v>
      </c>
      <c r="DI28">
        <v>75.7</v>
      </c>
      <c r="DJ28">
        <v>10659</v>
      </c>
      <c r="DK28">
        <v>1283</v>
      </c>
      <c r="DL28">
        <v>3024</v>
      </c>
      <c r="DM28">
        <v>36</v>
      </c>
      <c r="DN28">
        <v>22532</v>
      </c>
      <c r="DO28">
        <v>0</v>
      </c>
      <c r="DP28" t="s">
        <v>213</v>
      </c>
      <c r="DQ28" t="s">
        <v>208</v>
      </c>
    </row>
    <row r="29" spans="1:121" x14ac:dyDescent="0.3">
      <c r="A29" t="s">
        <v>15</v>
      </c>
      <c r="B29" t="s">
        <v>16</v>
      </c>
      <c r="C29" t="s">
        <v>82</v>
      </c>
      <c r="D29">
        <v>4468</v>
      </c>
      <c r="E29">
        <v>1148</v>
      </c>
      <c r="F29">
        <v>7068</v>
      </c>
      <c r="G29">
        <v>1514</v>
      </c>
      <c r="H29">
        <f t="shared" si="0"/>
        <v>11536</v>
      </c>
      <c r="I29">
        <v>5616</v>
      </c>
      <c r="J29">
        <f t="shared" si="1"/>
        <v>39.554866882659532</v>
      </c>
      <c r="K29">
        <v>8582</v>
      </c>
      <c r="L29">
        <f t="shared" si="2"/>
        <v>60.445133117340468</v>
      </c>
      <c r="M29">
        <v>0</v>
      </c>
      <c r="N29">
        <f t="shared" si="3"/>
        <v>0</v>
      </c>
      <c r="O29">
        <v>14198</v>
      </c>
      <c r="P29">
        <v>976</v>
      </c>
      <c r="Q29">
        <v>862</v>
      </c>
      <c r="R29">
        <v>1624</v>
      </c>
      <c r="S29">
        <v>1414</v>
      </c>
      <c r="T29">
        <v>1838</v>
      </c>
      <c r="U29">
        <f t="shared" si="4"/>
        <v>37.694831829368333</v>
      </c>
      <c r="V29">
        <v>3038</v>
      </c>
      <c r="W29">
        <f t="shared" si="5"/>
        <v>62.305168170631667</v>
      </c>
      <c r="X29">
        <v>0</v>
      </c>
      <c r="Y29">
        <f t="shared" si="6"/>
        <v>0</v>
      </c>
      <c r="Z29">
        <v>4876</v>
      </c>
      <c r="AA29">
        <f t="shared" si="7"/>
        <v>39.079375065534236</v>
      </c>
      <c r="AB29">
        <f t="shared" si="8"/>
        <v>60.920624934465764</v>
      </c>
      <c r="AC29">
        <v>19074</v>
      </c>
      <c r="AD29">
        <v>557</v>
      </c>
      <c r="AE29">
        <f t="shared" si="9"/>
        <v>2.9202055153612245</v>
      </c>
      <c r="AF29">
        <v>334</v>
      </c>
      <c r="AG29">
        <f t="shared" si="10"/>
        <v>1.7510747614553841</v>
      </c>
      <c r="AH29">
        <v>255</v>
      </c>
      <c r="AI29">
        <f t="shared" si="11"/>
        <v>1.3368983957219251</v>
      </c>
      <c r="AJ29">
        <v>3444</v>
      </c>
      <c r="AK29">
        <f t="shared" si="12"/>
        <v>18.055992450456117</v>
      </c>
      <c r="AL29">
        <v>76</v>
      </c>
      <c r="AM29">
        <f t="shared" si="13"/>
        <v>0.39844814931320127</v>
      </c>
      <c r="AN29">
        <v>4854</v>
      </c>
      <c r="AO29">
        <f t="shared" si="14"/>
        <v>25.448254167977353</v>
      </c>
      <c r="AP29">
        <v>2313</v>
      </c>
      <c r="AQ29">
        <f t="shared" si="15"/>
        <v>12.126454860018873</v>
      </c>
      <c r="AR29">
        <v>2277</v>
      </c>
      <c r="AS29">
        <f t="shared" si="16"/>
        <v>11.937716262975778</v>
      </c>
      <c r="AT29">
        <v>88</v>
      </c>
      <c r="AU29">
        <f t="shared" si="17"/>
        <v>0.46136101499423299</v>
      </c>
      <c r="AV29" t="s">
        <v>213</v>
      </c>
      <c r="AW29">
        <v>1922</v>
      </c>
      <c r="AX29" t="e">
        <f t="shared" si="18"/>
        <v>#VALUE!</v>
      </c>
      <c r="AY29">
        <v>62.3</v>
      </c>
      <c r="AZ29" t="s">
        <v>213</v>
      </c>
      <c r="BA29" t="s">
        <v>213</v>
      </c>
      <c r="BB29" t="s">
        <v>213</v>
      </c>
      <c r="BC29" t="s">
        <v>213</v>
      </c>
      <c r="BD29">
        <v>78.8</v>
      </c>
      <c r="BE29">
        <v>5777</v>
      </c>
      <c r="BF29">
        <f t="shared" si="20"/>
        <v>30.446927374301673</v>
      </c>
      <c r="BG29">
        <v>13197</v>
      </c>
      <c r="BH29">
        <f t="shared" si="21"/>
        <v>69.55307262569832</v>
      </c>
      <c r="BI29">
        <v>0</v>
      </c>
      <c r="BJ29">
        <f t="shared" si="22"/>
        <v>0</v>
      </c>
      <c r="BK29">
        <v>18974</v>
      </c>
      <c r="BL29">
        <v>4283</v>
      </c>
      <c r="BM29">
        <f t="shared" si="23"/>
        <v>31.020496849424205</v>
      </c>
      <c r="BN29">
        <v>9524</v>
      </c>
      <c r="BO29">
        <f t="shared" si="24"/>
        <v>68.979503150575795</v>
      </c>
      <c r="BP29">
        <v>0</v>
      </c>
      <c r="BQ29">
        <f t="shared" si="25"/>
        <v>0</v>
      </c>
      <c r="BR29">
        <v>13807</v>
      </c>
      <c r="BS29">
        <v>1114</v>
      </c>
      <c r="BT29">
        <v>86</v>
      </c>
      <c r="BU29">
        <f t="shared" si="26"/>
        <v>38.585209003215432</v>
      </c>
      <c r="BV29">
        <v>1798</v>
      </c>
      <c r="BW29">
        <v>112</v>
      </c>
      <c r="BX29">
        <f t="shared" si="27"/>
        <v>61.414790996784561</v>
      </c>
      <c r="BY29">
        <v>0</v>
      </c>
      <c r="BZ29">
        <v>0</v>
      </c>
      <c r="CA29">
        <f t="shared" si="28"/>
        <v>0</v>
      </c>
      <c r="CB29">
        <v>3110</v>
      </c>
      <c r="CC29" t="s">
        <v>207</v>
      </c>
      <c r="CD29" t="s">
        <v>168</v>
      </c>
      <c r="CE29">
        <v>3.69</v>
      </c>
      <c r="CF29">
        <v>70</v>
      </c>
      <c r="CG29" t="s">
        <v>168</v>
      </c>
      <c r="CH29">
        <v>542</v>
      </c>
      <c r="CI29">
        <f t="shared" si="29"/>
        <v>37.250859106529212</v>
      </c>
      <c r="CJ29">
        <v>913</v>
      </c>
      <c r="CK29">
        <f t="shared" si="30"/>
        <v>62.749140893470788</v>
      </c>
      <c r="CL29">
        <v>5184</v>
      </c>
      <c r="CM29">
        <v>3657</v>
      </c>
      <c r="CN29">
        <f t="shared" si="31"/>
        <v>0.70543981481481477</v>
      </c>
      <c r="CO29">
        <v>1455</v>
      </c>
      <c r="CP29">
        <f t="shared" si="32"/>
        <v>10.247922242569375</v>
      </c>
      <c r="CQ29">
        <v>37</v>
      </c>
      <c r="CR29">
        <v>20</v>
      </c>
      <c r="CS29">
        <v>80</v>
      </c>
      <c r="CT29">
        <v>21</v>
      </c>
      <c r="CU29">
        <v>11304</v>
      </c>
      <c r="CV29">
        <v>33336</v>
      </c>
      <c r="CW29">
        <v>33336</v>
      </c>
      <c r="CX29">
        <v>471</v>
      </c>
      <c r="CY29">
        <v>1389</v>
      </c>
      <c r="CZ29">
        <v>1389</v>
      </c>
      <c r="DA29">
        <v>47266970</v>
      </c>
      <c r="DB29">
        <v>19007787</v>
      </c>
      <c r="DC29">
        <v>11095</v>
      </c>
      <c r="DD29">
        <f t="shared" si="33"/>
        <v>96.177184466019412</v>
      </c>
      <c r="DE29">
        <v>5898</v>
      </c>
      <c r="DF29">
        <v>5812</v>
      </c>
      <c r="DG29">
        <f t="shared" si="34"/>
        <v>52.383956737269045</v>
      </c>
      <c r="DH29">
        <f t="shared" si="35"/>
        <v>50.381414701803052</v>
      </c>
      <c r="DI29">
        <v>71.7</v>
      </c>
      <c r="DJ29">
        <v>11118</v>
      </c>
      <c r="DK29">
        <v>3693</v>
      </c>
      <c r="DL29">
        <v>12778</v>
      </c>
      <c r="DM29">
        <v>42</v>
      </c>
      <c r="DN29">
        <v>23479</v>
      </c>
      <c r="DO29">
        <v>357</v>
      </c>
      <c r="DP29">
        <v>20516</v>
      </c>
      <c r="DQ29" t="s">
        <v>224</v>
      </c>
    </row>
    <row r="30" spans="1:121" x14ac:dyDescent="0.3">
      <c r="A30" t="s">
        <v>19</v>
      </c>
      <c r="B30" t="s">
        <v>20</v>
      </c>
      <c r="C30" t="s">
        <v>82</v>
      </c>
      <c r="D30">
        <v>9222</v>
      </c>
      <c r="E30">
        <v>1004</v>
      </c>
      <c r="F30">
        <v>10506</v>
      </c>
      <c r="G30">
        <v>1075</v>
      </c>
      <c r="H30">
        <f t="shared" si="0"/>
        <v>19728</v>
      </c>
      <c r="I30">
        <v>10226</v>
      </c>
      <c r="J30">
        <f t="shared" si="1"/>
        <v>46.893199431375251</v>
      </c>
      <c r="K30">
        <v>11581</v>
      </c>
      <c r="L30">
        <f t="shared" si="2"/>
        <v>53.106800568624756</v>
      </c>
      <c r="M30">
        <v>0</v>
      </c>
      <c r="N30">
        <f t="shared" si="3"/>
        <v>0</v>
      </c>
      <c r="O30">
        <v>21807</v>
      </c>
      <c r="P30">
        <v>3430</v>
      </c>
      <c r="Q30">
        <v>1313</v>
      </c>
      <c r="R30">
        <v>4902</v>
      </c>
      <c r="S30">
        <v>2295</v>
      </c>
      <c r="T30">
        <v>4743</v>
      </c>
      <c r="U30">
        <f t="shared" si="4"/>
        <v>39.723618090452263</v>
      </c>
      <c r="V30">
        <v>7197</v>
      </c>
      <c r="W30">
        <f t="shared" si="5"/>
        <v>60.276381909547737</v>
      </c>
      <c r="X30">
        <v>0</v>
      </c>
      <c r="Y30">
        <f t="shared" si="6"/>
        <v>0</v>
      </c>
      <c r="Z30">
        <v>11940</v>
      </c>
      <c r="AA30">
        <f t="shared" si="7"/>
        <v>44.356535395738881</v>
      </c>
      <c r="AB30">
        <f t="shared" si="8"/>
        <v>55.643464604261119</v>
      </c>
      <c r="AC30">
        <v>33747</v>
      </c>
      <c r="AD30">
        <v>1642</v>
      </c>
      <c r="AE30">
        <f t="shared" si="9"/>
        <v>4.8656176845349215</v>
      </c>
      <c r="AF30">
        <v>7853</v>
      </c>
      <c r="AG30">
        <f t="shared" si="10"/>
        <v>23.270216611846976</v>
      </c>
      <c r="AH30">
        <v>1643</v>
      </c>
      <c r="AI30">
        <f t="shared" si="11"/>
        <v>4.8685809108957834</v>
      </c>
      <c r="AJ30">
        <v>5047</v>
      </c>
      <c r="AK30">
        <f t="shared" si="12"/>
        <v>14.955403443269031</v>
      </c>
      <c r="AL30">
        <v>9</v>
      </c>
      <c r="AM30">
        <f t="shared" si="13"/>
        <v>2.6669037247755358E-2</v>
      </c>
      <c r="AN30">
        <v>4545</v>
      </c>
      <c r="AO30">
        <f t="shared" si="14"/>
        <v>13.467863810116453</v>
      </c>
      <c r="AP30">
        <v>5</v>
      </c>
      <c r="AQ30">
        <f t="shared" si="15"/>
        <v>1.4816131804308531E-2</v>
      </c>
      <c r="AR30">
        <v>639</v>
      </c>
      <c r="AS30">
        <f t="shared" si="16"/>
        <v>1.8935016445906303</v>
      </c>
      <c r="AT30">
        <v>424</v>
      </c>
      <c r="AU30">
        <f t="shared" si="17"/>
        <v>1.2564079770053633</v>
      </c>
      <c r="AV30">
        <v>1907</v>
      </c>
      <c r="AW30">
        <v>3271</v>
      </c>
      <c r="AX30">
        <f t="shared" si="18"/>
        <v>58.300214001834306</v>
      </c>
      <c r="AY30">
        <v>62</v>
      </c>
      <c r="AZ30">
        <v>2000</v>
      </c>
      <c r="BA30">
        <v>3462</v>
      </c>
      <c r="BB30">
        <f t="shared" si="19"/>
        <v>57.770075101097632</v>
      </c>
      <c r="BC30">
        <v>62</v>
      </c>
      <c r="BD30">
        <v>78.3</v>
      </c>
      <c r="BE30">
        <v>10021</v>
      </c>
      <c r="BF30">
        <f t="shared" si="20"/>
        <v>42.53034547152194</v>
      </c>
      <c r="BG30">
        <v>13541</v>
      </c>
      <c r="BH30">
        <f t="shared" si="21"/>
        <v>57.469654528478053</v>
      </c>
      <c r="BI30">
        <v>0</v>
      </c>
      <c r="BJ30">
        <f t="shared" si="22"/>
        <v>0</v>
      </c>
      <c r="BK30">
        <v>23562</v>
      </c>
      <c r="BL30">
        <v>7448</v>
      </c>
      <c r="BM30">
        <f t="shared" si="23"/>
        <v>40.170433094223611</v>
      </c>
      <c r="BN30">
        <v>11093</v>
      </c>
      <c r="BO30">
        <f t="shared" si="24"/>
        <v>59.829566905776389</v>
      </c>
      <c r="BP30">
        <v>0</v>
      </c>
      <c r="BQ30">
        <f t="shared" si="25"/>
        <v>0</v>
      </c>
      <c r="BR30">
        <v>18541</v>
      </c>
      <c r="BS30">
        <v>1887</v>
      </c>
      <c r="BT30">
        <v>37</v>
      </c>
      <c r="BU30">
        <f t="shared" si="26"/>
        <v>45.334590009425071</v>
      </c>
      <c r="BV30">
        <v>2292</v>
      </c>
      <c r="BW30">
        <v>28</v>
      </c>
      <c r="BX30">
        <f t="shared" si="27"/>
        <v>54.665409990574929</v>
      </c>
      <c r="BY30">
        <v>0</v>
      </c>
      <c r="BZ30">
        <v>0</v>
      </c>
      <c r="CA30">
        <f t="shared" si="28"/>
        <v>0</v>
      </c>
      <c r="CB30">
        <v>4244</v>
      </c>
      <c r="CC30" t="s">
        <v>207</v>
      </c>
      <c r="CD30" t="s">
        <v>168</v>
      </c>
      <c r="CE30">
        <v>3.47</v>
      </c>
      <c r="CF30">
        <v>60</v>
      </c>
      <c r="CG30" t="s">
        <v>168</v>
      </c>
      <c r="CH30">
        <v>964</v>
      </c>
      <c r="CI30">
        <f t="shared" si="29"/>
        <v>45.687203791469194</v>
      </c>
      <c r="CJ30">
        <v>1146</v>
      </c>
      <c r="CK30">
        <f t="shared" si="30"/>
        <v>54.312796208530798</v>
      </c>
      <c r="CL30">
        <v>5368</v>
      </c>
      <c r="CM30">
        <v>3333</v>
      </c>
      <c r="CN30">
        <f t="shared" si="31"/>
        <v>0.62090163934426235</v>
      </c>
      <c r="CO30">
        <v>2110</v>
      </c>
      <c r="CP30">
        <f t="shared" si="32"/>
        <v>9.6757921768239559</v>
      </c>
      <c r="CQ30">
        <v>4</v>
      </c>
      <c r="CR30">
        <v>13</v>
      </c>
      <c r="CS30">
        <v>87</v>
      </c>
      <c r="CT30">
        <v>21</v>
      </c>
      <c r="CU30">
        <v>11178</v>
      </c>
      <c r="CV30">
        <v>26200</v>
      </c>
      <c r="CW30">
        <v>26200</v>
      </c>
      <c r="CX30">
        <v>414</v>
      </c>
      <c r="CY30">
        <v>853</v>
      </c>
      <c r="CZ30">
        <v>910</v>
      </c>
      <c r="DA30">
        <v>160982152</v>
      </c>
      <c r="DB30">
        <v>3680808</v>
      </c>
      <c r="DC30">
        <v>16136</v>
      </c>
      <c r="DD30">
        <f t="shared" si="33"/>
        <v>81.792376317923768</v>
      </c>
      <c r="DE30">
        <v>14221</v>
      </c>
      <c r="DF30">
        <v>13096</v>
      </c>
      <c r="DG30">
        <f t="shared" si="34"/>
        <v>81.160138820029744</v>
      </c>
      <c r="DH30">
        <f t="shared" si="35"/>
        <v>66.38280616382805</v>
      </c>
      <c r="DI30">
        <v>54</v>
      </c>
      <c r="DJ30">
        <v>13069</v>
      </c>
      <c r="DK30">
        <v>1111</v>
      </c>
      <c r="DL30">
        <v>6899</v>
      </c>
      <c r="DM30">
        <v>58</v>
      </c>
      <c r="DN30">
        <v>28208</v>
      </c>
      <c r="DO30">
        <v>134</v>
      </c>
      <c r="DP30">
        <v>4094</v>
      </c>
      <c r="DQ30" t="s">
        <v>206</v>
      </c>
    </row>
    <row r="31" spans="1:121" x14ac:dyDescent="0.3">
      <c r="A31" t="s">
        <v>105</v>
      </c>
      <c r="B31" t="s">
        <v>20</v>
      </c>
      <c r="C31" t="s">
        <v>82</v>
      </c>
      <c r="D31">
        <v>17963</v>
      </c>
      <c r="E31">
        <v>845</v>
      </c>
      <c r="F31">
        <v>15518</v>
      </c>
      <c r="G31">
        <v>453</v>
      </c>
      <c r="H31">
        <f t="shared" si="0"/>
        <v>33481</v>
      </c>
      <c r="I31">
        <v>18808</v>
      </c>
      <c r="J31">
        <f t="shared" si="1"/>
        <v>54.078610655855542</v>
      </c>
      <c r="K31">
        <v>15971</v>
      </c>
      <c r="L31">
        <f t="shared" si="2"/>
        <v>45.921389344144451</v>
      </c>
      <c r="M31">
        <v>0</v>
      </c>
      <c r="N31">
        <f t="shared" si="3"/>
        <v>0</v>
      </c>
      <c r="O31">
        <v>34779</v>
      </c>
      <c r="P31">
        <v>7257</v>
      </c>
      <c r="Q31">
        <v>4913</v>
      </c>
      <c r="R31">
        <v>5862</v>
      </c>
      <c r="S31">
        <v>3796</v>
      </c>
      <c r="T31">
        <v>12170</v>
      </c>
      <c r="U31">
        <f t="shared" si="4"/>
        <v>55.754077331867322</v>
      </c>
      <c r="V31">
        <v>9658</v>
      </c>
      <c r="W31">
        <f t="shared" si="5"/>
        <v>44.245922668132678</v>
      </c>
      <c r="X31">
        <v>0</v>
      </c>
      <c r="Y31">
        <f t="shared" si="6"/>
        <v>0</v>
      </c>
      <c r="Z31">
        <v>21828</v>
      </c>
      <c r="AA31">
        <f t="shared" si="7"/>
        <v>54.72468069320049</v>
      </c>
      <c r="AB31">
        <f t="shared" si="8"/>
        <v>45.27531930679951</v>
      </c>
      <c r="AC31">
        <v>56607</v>
      </c>
      <c r="AD31">
        <v>4739</v>
      </c>
      <c r="AE31">
        <f t="shared" si="9"/>
        <v>8.3717561432331689</v>
      </c>
      <c r="AF31">
        <v>4794</v>
      </c>
      <c r="AG31">
        <f t="shared" si="10"/>
        <v>8.4689172717155117</v>
      </c>
      <c r="AH31">
        <v>2090</v>
      </c>
      <c r="AI31">
        <f t="shared" si="11"/>
        <v>3.6921228823290408</v>
      </c>
      <c r="AJ31">
        <v>13916</v>
      </c>
      <c r="AK31">
        <f t="shared" si="12"/>
        <v>24.58353207200523</v>
      </c>
      <c r="AL31">
        <v>13</v>
      </c>
      <c r="AM31">
        <f t="shared" si="13"/>
        <v>2.2965357641281114E-2</v>
      </c>
      <c r="AN31">
        <v>7406</v>
      </c>
      <c r="AO31">
        <f t="shared" si="14"/>
        <v>13.083187591640611</v>
      </c>
      <c r="AP31">
        <v>13</v>
      </c>
      <c r="AQ31">
        <f t="shared" si="15"/>
        <v>2.2965357641281114E-2</v>
      </c>
      <c r="AR31">
        <v>1281</v>
      </c>
      <c r="AS31">
        <f t="shared" si="16"/>
        <v>2.262971010652393</v>
      </c>
      <c r="AT31">
        <v>527</v>
      </c>
      <c r="AU31">
        <f t="shared" si="17"/>
        <v>0.93098026745808815</v>
      </c>
      <c r="AV31">
        <v>1655</v>
      </c>
      <c r="AW31">
        <v>7556</v>
      </c>
      <c r="AX31">
        <f t="shared" si="18"/>
        <v>21.90312334568555</v>
      </c>
      <c r="AY31">
        <v>84.88</v>
      </c>
      <c r="AZ31">
        <v>1476</v>
      </c>
      <c r="BA31">
        <v>6926</v>
      </c>
      <c r="BB31">
        <f t="shared" si="19"/>
        <v>21.311002021368754</v>
      </c>
      <c r="BC31">
        <v>86.2</v>
      </c>
      <c r="BD31">
        <v>93.5</v>
      </c>
      <c r="BE31">
        <v>26889</v>
      </c>
      <c r="BF31">
        <f t="shared" si="20"/>
        <v>56.497804298951529</v>
      </c>
      <c r="BG31">
        <v>20638</v>
      </c>
      <c r="BH31">
        <f t="shared" si="21"/>
        <v>43.363519845355405</v>
      </c>
      <c r="BI31">
        <v>0</v>
      </c>
      <c r="BJ31">
        <f t="shared" si="22"/>
        <v>0</v>
      </c>
      <c r="BK31">
        <v>47593</v>
      </c>
      <c r="BL31">
        <v>14566</v>
      </c>
      <c r="BM31">
        <f t="shared" si="23"/>
        <v>51.297763690790632</v>
      </c>
      <c r="BN31">
        <v>13786</v>
      </c>
      <c r="BO31">
        <f t="shared" si="24"/>
        <v>48.550801197393909</v>
      </c>
      <c r="BP31">
        <v>0</v>
      </c>
      <c r="BQ31">
        <f t="shared" si="25"/>
        <v>0</v>
      </c>
      <c r="BR31">
        <v>28395</v>
      </c>
      <c r="BS31">
        <v>4455</v>
      </c>
      <c r="BT31">
        <v>0</v>
      </c>
      <c r="BU31">
        <f t="shared" si="26"/>
        <v>53.655305311333258</v>
      </c>
      <c r="BV31">
        <v>3838</v>
      </c>
      <c r="BW31">
        <v>0</v>
      </c>
      <c r="BX31">
        <f t="shared" si="27"/>
        <v>46.224256292906176</v>
      </c>
      <c r="BY31">
        <v>0</v>
      </c>
      <c r="BZ31">
        <v>0</v>
      </c>
      <c r="CA31">
        <f t="shared" si="28"/>
        <v>0</v>
      </c>
      <c r="CB31">
        <v>8303</v>
      </c>
      <c r="CC31" t="s">
        <v>207</v>
      </c>
      <c r="CD31" t="s">
        <v>168</v>
      </c>
      <c r="CE31" t="s">
        <v>213</v>
      </c>
      <c r="CF31">
        <v>50</v>
      </c>
      <c r="CG31" t="s">
        <v>168</v>
      </c>
      <c r="CH31">
        <v>666</v>
      </c>
      <c r="CI31">
        <f t="shared" si="29"/>
        <v>52.606635071090047</v>
      </c>
      <c r="CJ31">
        <v>595</v>
      </c>
      <c r="CK31">
        <f t="shared" si="30"/>
        <v>46.998420221169035</v>
      </c>
      <c r="CL31">
        <v>4245</v>
      </c>
      <c r="CM31">
        <v>2001</v>
      </c>
      <c r="CN31">
        <f t="shared" si="31"/>
        <v>0.4713780918727915</v>
      </c>
      <c r="CO31">
        <v>1266</v>
      </c>
      <c r="CP31">
        <f t="shared" si="32"/>
        <v>3.6401276632450617</v>
      </c>
      <c r="CQ31">
        <v>16</v>
      </c>
      <c r="CR31">
        <v>50</v>
      </c>
      <c r="CS31">
        <v>50</v>
      </c>
      <c r="CT31">
        <v>21</v>
      </c>
      <c r="CU31">
        <v>12254</v>
      </c>
      <c r="CV31">
        <v>29704</v>
      </c>
      <c r="CW31">
        <v>30594</v>
      </c>
      <c r="CX31" t="s">
        <v>213</v>
      </c>
      <c r="CY31" t="s">
        <v>213</v>
      </c>
      <c r="CZ31" t="s">
        <v>213</v>
      </c>
      <c r="DA31">
        <v>219735132</v>
      </c>
      <c r="DB31">
        <v>22369877</v>
      </c>
      <c r="DC31">
        <v>20707</v>
      </c>
      <c r="DD31">
        <f t="shared" si="33"/>
        <v>61.847017711537887</v>
      </c>
      <c r="DE31">
        <v>14643</v>
      </c>
      <c r="DF31">
        <v>13701</v>
      </c>
      <c r="DG31">
        <f t="shared" si="34"/>
        <v>66.166030810836915</v>
      </c>
      <c r="DH31">
        <f t="shared" si="35"/>
        <v>40.921716794599924</v>
      </c>
      <c r="DI31">
        <v>71</v>
      </c>
      <c r="DJ31">
        <v>17443</v>
      </c>
      <c r="DK31">
        <v>3749</v>
      </c>
      <c r="DL31">
        <v>5997</v>
      </c>
      <c r="DM31">
        <v>44</v>
      </c>
      <c r="DN31">
        <v>23662</v>
      </c>
      <c r="DO31">
        <v>92</v>
      </c>
      <c r="DP31">
        <v>6749</v>
      </c>
      <c r="DQ31" t="s">
        <v>219</v>
      </c>
    </row>
    <row r="32" spans="1:121" x14ac:dyDescent="0.3">
      <c r="A32" t="s">
        <v>106</v>
      </c>
      <c r="B32" t="s">
        <v>22</v>
      </c>
      <c r="C32" t="s">
        <v>82</v>
      </c>
      <c r="D32">
        <v>17393</v>
      </c>
      <c r="E32">
        <v>560</v>
      </c>
      <c r="F32">
        <v>17201</v>
      </c>
      <c r="G32">
        <v>367</v>
      </c>
      <c r="H32">
        <f t="shared" si="0"/>
        <v>34594</v>
      </c>
      <c r="I32">
        <v>17953</v>
      </c>
      <c r="J32">
        <f t="shared" si="1"/>
        <v>50.34492428491307</v>
      </c>
      <c r="K32">
        <v>17707</v>
      </c>
      <c r="L32">
        <f t="shared" si="2"/>
        <v>49.65507571508693</v>
      </c>
      <c r="M32">
        <v>0</v>
      </c>
      <c r="N32">
        <f t="shared" si="3"/>
        <v>0</v>
      </c>
      <c r="O32">
        <v>35660</v>
      </c>
      <c r="P32">
        <v>3877</v>
      </c>
      <c r="Q32">
        <v>2178</v>
      </c>
      <c r="R32">
        <v>3381</v>
      </c>
      <c r="S32">
        <v>1909</v>
      </c>
      <c r="T32">
        <v>6055</v>
      </c>
      <c r="U32">
        <f t="shared" si="4"/>
        <v>53.371529308065227</v>
      </c>
      <c r="V32">
        <v>5290</v>
      </c>
      <c r="W32">
        <f t="shared" si="5"/>
        <v>46.628470691934773</v>
      </c>
      <c r="X32">
        <v>0</v>
      </c>
      <c r="Y32">
        <f t="shared" si="6"/>
        <v>0</v>
      </c>
      <c r="Z32">
        <v>11345</v>
      </c>
      <c r="AA32">
        <f t="shared" si="7"/>
        <v>51.075417508775665</v>
      </c>
      <c r="AB32">
        <f t="shared" si="8"/>
        <v>48.924582491224342</v>
      </c>
      <c r="AC32">
        <v>47005</v>
      </c>
      <c r="AD32">
        <v>1899</v>
      </c>
      <c r="AE32">
        <f t="shared" si="9"/>
        <v>4.0399957451334965</v>
      </c>
      <c r="AF32">
        <v>2916</v>
      </c>
      <c r="AG32">
        <f t="shared" si="10"/>
        <v>6.2035953621955109</v>
      </c>
      <c r="AH32">
        <v>1492</v>
      </c>
      <c r="AI32">
        <f t="shared" si="11"/>
        <v>3.1741304116583344</v>
      </c>
      <c r="AJ32">
        <v>24069</v>
      </c>
      <c r="AK32">
        <f t="shared" si="12"/>
        <v>51.205190937134347</v>
      </c>
      <c r="AL32">
        <v>14</v>
      </c>
      <c r="AM32">
        <f t="shared" si="13"/>
        <v>2.9784065524944156E-2</v>
      </c>
      <c r="AN32">
        <v>3248</v>
      </c>
      <c r="AO32">
        <f t="shared" si="14"/>
        <v>6.9099032017870448</v>
      </c>
      <c r="AP32">
        <v>7</v>
      </c>
      <c r="AQ32">
        <f t="shared" si="15"/>
        <v>1.4892032762472078E-2</v>
      </c>
      <c r="AR32">
        <v>1833</v>
      </c>
      <c r="AS32">
        <f t="shared" si="16"/>
        <v>3.8995851505159025</v>
      </c>
      <c r="AT32">
        <v>182</v>
      </c>
      <c r="AU32">
        <f t="shared" si="17"/>
        <v>0.38719285182427399</v>
      </c>
      <c r="AV32">
        <v>1434</v>
      </c>
      <c r="AW32">
        <v>7654</v>
      </c>
      <c r="AX32">
        <f t="shared" si="18"/>
        <v>18.735301802978835</v>
      </c>
      <c r="AY32">
        <v>81.12</v>
      </c>
      <c r="AZ32">
        <v>1473</v>
      </c>
      <c r="BA32">
        <v>7843</v>
      </c>
      <c r="BB32">
        <f t="shared" si="19"/>
        <v>18.781078668876706</v>
      </c>
      <c r="BC32">
        <v>80.849999999999994</v>
      </c>
      <c r="BD32">
        <v>89.86</v>
      </c>
      <c r="BE32">
        <v>23646</v>
      </c>
      <c r="BF32">
        <f t="shared" si="20"/>
        <v>47.216453674121404</v>
      </c>
      <c r="BG32">
        <v>26434</v>
      </c>
      <c r="BH32">
        <f t="shared" si="21"/>
        <v>52.783546325878596</v>
      </c>
      <c r="BI32">
        <v>0</v>
      </c>
      <c r="BJ32">
        <f t="shared" si="22"/>
        <v>0</v>
      </c>
      <c r="BK32">
        <v>50080</v>
      </c>
      <c r="BL32">
        <v>19322</v>
      </c>
      <c r="BM32">
        <f t="shared" si="23"/>
        <v>46.816243458034499</v>
      </c>
      <c r="BN32">
        <v>21950</v>
      </c>
      <c r="BO32">
        <f t="shared" si="24"/>
        <v>53.183756541965501</v>
      </c>
      <c r="BP32">
        <v>0</v>
      </c>
      <c r="BQ32">
        <f t="shared" si="25"/>
        <v>0</v>
      </c>
      <c r="BR32">
        <v>41272</v>
      </c>
      <c r="BS32">
        <v>4875</v>
      </c>
      <c r="BT32">
        <v>12</v>
      </c>
      <c r="BU32">
        <f t="shared" si="26"/>
        <v>50.19515201314708</v>
      </c>
      <c r="BV32">
        <v>4834</v>
      </c>
      <c r="BW32">
        <v>15</v>
      </c>
      <c r="BX32">
        <f t="shared" si="27"/>
        <v>49.80484798685292</v>
      </c>
      <c r="BY32">
        <v>0</v>
      </c>
      <c r="BZ32">
        <v>0</v>
      </c>
      <c r="CA32">
        <f t="shared" si="28"/>
        <v>0</v>
      </c>
      <c r="CB32">
        <v>9736</v>
      </c>
      <c r="CC32" t="s">
        <v>207</v>
      </c>
      <c r="CD32" t="s">
        <v>168</v>
      </c>
      <c r="CE32">
        <v>3.76</v>
      </c>
      <c r="CF32">
        <v>65</v>
      </c>
      <c r="CG32" t="s">
        <v>168</v>
      </c>
      <c r="CH32">
        <v>345</v>
      </c>
      <c r="CI32">
        <f t="shared" si="29"/>
        <v>52.833078101071976</v>
      </c>
      <c r="CJ32">
        <v>308</v>
      </c>
      <c r="CK32">
        <f t="shared" si="30"/>
        <v>47.166921898928024</v>
      </c>
      <c r="CL32">
        <v>1991</v>
      </c>
      <c r="CM32">
        <v>1347</v>
      </c>
      <c r="CN32">
        <f t="shared" si="31"/>
        <v>0.67654445002511299</v>
      </c>
      <c r="CO32">
        <v>653</v>
      </c>
      <c r="CP32">
        <f t="shared" si="32"/>
        <v>1.8311833987661243</v>
      </c>
      <c r="CQ32">
        <v>40.29</v>
      </c>
      <c r="CR32">
        <v>34.450000000000003</v>
      </c>
      <c r="CS32">
        <v>65.55</v>
      </c>
      <c r="CT32">
        <v>20</v>
      </c>
      <c r="CU32">
        <v>10012.1</v>
      </c>
      <c r="CV32">
        <v>37685.040000000001</v>
      </c>
      <c r="CW32">
        <v>37685.040000000001</v>
      </c>
      <c r="CX32">
        <v>312.83999999999997</v>
      </c>
      <c r="CY32">
        <v>1177.6600000000001</v>
      </c>
      <c r="CZ32">
        <v>1177.6600000000001</v>
      </c>
      <c r="DA32">
        <v>136254082</v>
      </c>
      <c r="DB32">
        <v>100624104</v>
      </c>
      <c r="DC32">
        <v>20873</v>
      </c>
      <c r="DD32">
        <f t="shared" si="33"/>
        <v>60.337052668092724</v>
      </c>
      <c r="DE32">
        <v>12220</v>
      </c>
      <c r="DF32">
        <v>10305</v>
      </c>
      <c r="DG32">
        <f t="shared" si="34"/>
        <v>49.369999520912181</v>
      </c>
      <c r="DH32">
        <f t="shared" si="35"/>
        <v>29.788402613169911</v>
      </c>
      <c r="DI32">
        <v>66.5</v>
      </c>
      <c r="DJ32">
        <v>13406</v>
      </c>
      <c r="DK32">
        <v>9920</v>
      </c>
      <c r="DL32">
        <v>7717</v>
      </c>
      <c r="DM32">
        <v>39.9</v>
      </c>
      <c r="DN32">
        <v>28449</v>
      </c>
      <c r="DO32">
        <v>579</v>
      </c>
      <c r="DP32">
        <v>11675</v>
      </c>
      <c r="DQ32" t="s">
        <v>208</v>
      </c>
    </row>
    <row r="33" spans="1:121" x14ac:dyDescent="0.3">
      <c r="A33" t="s">
        <v>21</v>
      </c>
      <c r="B33" t="s">
        <v>22</v>
      </c>
      <c r="C33" t="s">
        <v>82</v>
      </c>
      <c r="D33">
        <v>20766</v>
      </c>
      <c r="E33">
        <v>904</v>
      </c>
      <c r="F33">
        <v>15376</v>
      </c>
      <c r="G33">
        <v>903</v>
      </c>
      <c r="H33">
        <f t="shared" si="0"/>
        <v>36142</v>
      </c>
      <c r="I33">
        <v>21670</v>
      </c>
      <c r="J33">
        <f t="shared" si="1"/>
        <v>57.102953964531345</v>
      </c>
      <c r="K33">
        <v>16279</v>
      </c>
      <c r="L33">
        <f t="shared" si="2"/>
        <v>42.897046035468655</v>
      </c>
      <c r="M33">
        <v>0</v>
      </c>
      <c r="N33">
        <f t="shared" si="3"/>
        <v>0</v>
      </c>
      <c r="O33">
        <v>37949</v>
      </c>
      <c r="P33">
        <v>3909</v>
      </c>
      <c r="Q33">
        <v>3671</v>
      </c>
      <c r="R33">
        <v>2960</v>
      </c>
      <c r="S33">
        <v>2395</v>
      </c>
      <c r="T33">
        <v>7580</v>
      </c>
      <c r="U33">
        <f t="shared" si="4"/>
        <v>58.600695786625437</v>
      </c>
      <c r="V33">
        <v>5355</v>
      </c>
      <c r="W33">
        <f t="shared" si="5"/>
        <v>41.399304213374563</v>
      </c>
      <c r="X33">
        <v>0</v>
      </c>
      <c r="Y33">
        <f t="shared" si="6"/>
        <v>0</v>
      </c>
      <c r="Z33">
        <v>12935</v>
      </c>
      <c r="AA33">
        <f t="shared" si="7"/>
        <v>57.483688389277575</v>
      </c>
      <c r="AB33">
        <f t="shared" si="8"/>
        <v>42.516311610722433</v>
      </c>
      <c r="AC33">
        <v>50884</v>
      </c>
      <c r="AD33">
        <v>4248</v>
      </c>
      <c r="AE33">
        <f t="shared" si="9"/>
        <v>8.3484002829966197</v>
      </c>
      <c r="AF33">
        <v>2505</v>
      </c>
      <c r="AG33">
        <f t="shared" si="10"/>
        <v>4.9229620312868487</v>
      </c>
      <c r="AH33">
        <v>946</v>
      </c>
      <c r="AI33">
        <f t="shared" si="11"/>
        <v>1.8591305714959514</v>
      </c>
      <c r="AJ33">
        <v>23047</v>
      </c>
      <c r="AK33">
        <f t="shared" si="12"/>
        <v>45.293215942142915</v>
      </c>
      <c r="AL33">
        <v>28</v>
      </c>
      <c r="AM33">
        <f t="shared" si="13"/>
        <v>5.5027120509393922E-2</v>
      </c>
      <c r="AN33">
        <v>4855</v>
      </c>
      <c r="AO33">
        <f t="shared" si="14"/>
        <v>9.5413096454681234</v>
      </c>
      <c r="AP33">
        <v>20</v>
      </c>
      <c r="AQ33">
        <f t="shared" si="15"/>
        <v>3.9305086078138513E-2</v>
      </c>
      <c r="AR33">
        <v>1754</v>
      </c>
      <c r="AS33">
        <f t="shared" si="16"/>
        <v>3.4470560490527475</v>
      </c>
      <c r="AT33">
        <v>546</v>
      </c>
      <c r="AU33">
        <f t="shared" si="17"/>
        <v>1.0730288499331813</v>
      </c>
      <c r="AV33">
        <v>1193</v>
      </c>
      <c r="AW33">
        <v>7228</v>
      </c>
      <c r="AX33">
        <f t="shared" si="18"/>
        <v>16.505257332595463</v>
      </c>
      <c r="AY33">
        <v>84</v>
      </c>
      <c r="AZ33">
        <v>1172</v>
      </c>
      <c r="BA33">
        <v>6853</v>
      </c>
      <c r="BB33">
        <f t="shared" si="19"/>
        <v>17.101999124471035</v>
      </c>
      <c r="BC33">
        <v>83</v>
      </c>
      <c r="BD33">
        <v>91</v>
      </c>
      <c r="BE33">
        <v>41841</v>
      </c>
      <c r="BF33">
        <f t="shared" si="20"/>
        <v>61.252543588692554</v>
      </c>
      <c r="BG33">
        <v>26468</v>
      </c>
      <c r="BH33">
        <f t="shared" si="21"/>
        <v>38.747456411307439</v>
      </c>
      <c r="BI33">
        <v>0</v>
      </c>
      <c r="BJ33">
        <f t="shared" si="22"/>
        <v>0</v>
      </c>
      <c r="BK33">
        <v>68309</v>
      </c>
      <c r="BL33">
        <v>19010</v>
      </c>
      <c r="BM33">
        <f t="shared" si="23"/>
        <v>52.812890679261002</v>
      </c>
      <c r="BN33">
        <v>16985</v>
      </c>
      <c r="BO33">
        <f t="shared" si="24"/>
        <v>47.18710932073899</v>
      </c>
      <c r="BP33">
        <v>0</v>
      </c>
      <c r="BQ33">
        <f t="shared" si="25"/>
        <v>0</v>
      </c>
      <c r="BR33">
        <v>35995</v>
      </c>
      <c r="BS33">
        <v>5128</v>
      </c>
      <c r="BT33">
        <v>15</v>
      </c>
      <c r="BU33">
        <f t="shared" si="26"/>
        <v>54.981825956809914</v>
      </c>
      <c r="BV33">
        <v>4148</v>
      </c>
      <c r="BW33">
        <v>63</v>
      </c>
      <c r="BX33">
        <f t="shared" si="27"/>
        <v>45.018174043190079</v>
      </c>
      <c r="BY33">
        <v>0</v>
      </c>
      <c r="BZ33">
        <v>0</v>
      </c>
      <c r="CA33">
        <f t="shared" si="28"/>
        <v>0</v>
      </c>
      <c r="CB33">
        <v>9354</v>
      </c>
      <c r="CC33" t="s">
        <v>207</v>
      </c>
      <c r="CD33" t="s">
        <v>168</v>
      </c>
      <c r="CE33">
        <v>3.74</v>
      </c>
      <c r="CF33">
        <v>60</v>
      </c>
      <c r="CG33" t="s">
        <v>168</v>
      </c>
      <c r="CH33">
        <v>403</v>
      </c>
      <c r="CI33">
        <f t="shared" si="29"/>
        <v>51.077313054499363</v>
      </c>
      <c r="CJ33">
        <v>386</v>
      </c>
      <c r="CK33">
        <f t="shared" si="30"/>
        <v>48.922686945500629</v>
      </c>
      <c r="CL33">
        <v>2937</v>
      </c>
      <c r="CM33">
        <v>1422</v>
      </c>
      <c r="CN33">
        <f t="shared" si="31"/>
        <v>0.48416751787538304</v>
      </c>
      <c r="CO33">
        <v>789</v>
      </c>
      <c r="CP33">
        <f t="shared" si="32"/>
        <v>2.0791061688055024</v>
      </c>
      <c r="CQ33">
        <v>46.9</v>
      </c>
      <c r="CR33">
        <v>42</v>
      </c>
      <c r="CS33">
        <v>58</v>
      </c>
      <c r="CT33">
        <v>20</v>
      </c>
      <c r="CU33">
        <v>9208</v>
      </c>
      <c r="CV33">
        <v>28010</v>
      </c>
      <c r="CW33">
        <v>30010</v>
      </c>
      <c r="CX33">
        <v>348</v>
      </c>
      <c r="CY33">
        <v>948</v>
      </c>
      <c r="CZ33">
        <v>1018</v>
      </c>
      <c r="DA33">
        <v>117618172</v>
      </c>
      <c r="DB33">
        <v>42103697</v>
      </c>
      <c r="DC33">
        <v>18412</v>
      </c>
      <c r="DD33">
        <f t="shared" si="33"/>
        <v>50.943500636378722</v>
      </c>
      <c r="DE33">
        <v>11507</v>
      </c>
      <c r="DF33">
        <v>9435</v>
      </c>
      <c r="DG33">
        <f t="shared" si="34"/>
        <v>51.243754073430367</v>
      </c>
      <c r="DH33">
        <f t="shared" si="35"/>
        <v>26.105362182502351</v>
      </c>
      <c r="DI33">
        <v>65</v>
      </c>
      <c r="DJ33">
        <v>12378</v>
      </c>
      <c r="DK33">
        <v>2950</v>
      </c>
      <c r="DL33">
        <v>5631</v>
      </c>
      <c r="DM33">
        <v>39</v>
      </c>
      <c r="DN33">
        <v>30861</v>
      </c>
      <c r="DO33">
        <v>0</v>
      </c>
      <c r="DP33" t="s">
        <v>213</v>
      </c>
      <c r="DQ33" t="s">
        <v>225</v>
      </c>
    </row>
    <row r="34" spans="1:121" x14ac:dyDescent="0.3">
      <c r="A34" t="s">
        <v>17</v>
      </c>
      <c r="B34" t="s">
        <v>18</v>
      </c>
      <c r="C34" t="s">
        <v>82</v>
      </c>
      <c r="D34">
        <v>13297</v>
      </c>
      <c r="E34">
        <v>775</v>
      </c>
      <c r="F34">
        <v>10695</v>
      </c>
      <c r="G34">
        <v>474</v>
      </c>
      <c r="H34">
        <f t="shared" si="0"/>
        <v>23992</v>
      </c>
      <c r="I34">
        <f>SUM(D34,E34)</f>
        <v>14072</v>
      </c>
      <c r="J34">
        <f t="shared" si="1"/>
        <v>55.75056455766412</v>
      </c>
      <c r="K34">
        <f>SUM(F34,G34)</f>
        <v>11169</v>
      </c>
      <c r="L34">
        <f t="shared" si="2"/>
        <v>44.24943544233588</v>
      </c>
      <c r="M34">
        <v>0</v>
      </c>
      <c r="N34">
        <f t="shared" si="3"/>
        <v>0</v>
      </c>
      <c r="O34">
        <v>25241</v>
      </c>
      <c r="P34">
        <v>1447</v>
      </c>
      <c r="Q34">
        <v>898</v>
      </c>
      <c r="R34">
        <v>1582</v>
      </c>
      <c r="S34">
        <v>801</v>
      </c>
      <c r="T34">
        <f>SUM(P34,Q34)</f>
        <v>2345</v>
      </c>
      <c r="U34">
        <f t="shared" si="4"/>
        <v>49.598138747884938</v>
      </c>
      <c r="V34">
        <f>SUM(R34,S34)</f>
        <v>2383</v>
      </c>
      <c r="W34">
        <f t="shared" si="5"/>
        <v>50.401861252115054</v>
      </c>
      <c r="X34">
        <v>0</v>
      </c>
      <c r="Y34">
        <f t="shared" si="6"/>
        <v>0</v>
      </c>
      <c r="Z34">
        <v>4728</v>
      </c>
      <c r="AA34">
        <f t="shared" si="7"/>
        <v>54.779939270579604</v>
      </c>
      <c r="AB34">
        <f t="shared" si="8"/>
        <v>45.220060729420403</v>
      </c>
      <c r="AC34">
        <v>29969</v>
      </c>
      <c r="AD34">
        <v>832</v>
      </c>
      <c r="AE34">
        <f t="shared" si="9"/>
        <v>2.7762020754779937</v>
      </c>
      <c r="AF34">
        <v>1791</v>
      </c>
      <c r="AG34">
        <f t="shared" si="10"/>
        <v>5.976175381227268</v>
      </c>
      <c r="AH34">
        <v>665</v>
      </c>
      <c r="AI34">
        <f t="shared" si="11"/>
        <v>2.2189595915779639</v>
      </c>
      <c r="AJ34">
        <v>19393</v>
      </c>
      <c r="AK34">
        <f t="shared" si="12"/>
        <v>64.710200540558589</v>
      </c>
      <c r="AL34">
        <v>42</v>
      </c>
      <c r="AM34">
        <f t="shared" si="13"/>
        <v>0.14014481631018719</v>
      </c>
      <c r="AN34">
        <v>1103</v>
      </c>
      <c r="AO34">
        <f t="shared" si="14"/>
        <v>3.6804698188127731</v>
      </c>
      <c r="AP34">
        <v>17</v>
      </c>
      <c r="AQ34">
        <f t="shared" si="15"/>
        <v>5.6725282792218626E-2</v>
      </c>
      <c r="AR34">
        <v>740</v>
      </c>
      <c r="AS34">
        <f t="shared" si="16"/>
        <v>2.4692181921318697</v>
      </c>
      <c r="AT34">
        <v>658</v>
      </c>
      <c r="AU34">
        <f t="shared" si="17"/>
        <v>2.1956021221929327</v>
      </c>
      <c r="AV34">
        <v>1224</v>
      </c>
      <c r="AW34">
        <v>6142</v>
      </c>
      <c r="AX34">
        <f t="shared" si="18"/>
        <v>19.928362097036796</v>
      </c>
      <c r="AY34">
        <v>74</v>
      </c>
      <c r="AZ34">
        <v>1223</v>
      </c>
      <c r="BA34">
        <v>6210</v>
      </c>
      <c r="BB34">
        <f t="shared" si="19"/>
        <v>19.694041867954912</v>
      </c>
      <c r="BC34">
        <v>76</v>
      </c>
      <c r="BD34">
        <v>85.76</v>
      </c>
      <c r="BE34">
        <v>11596</v>
      </c>
      <c r="BF34">
        <f t="shared" si="20"/>
        <v>52.903873351886489</v>
      </c>
      <c r="BG34">
        <v>10323</v>
      </c>
      <c r="BH34">
        <f t="shared" si="21"/>
        <v>47.096126648113504</v>
      </c>
      <c r="BI34">
        <v>0</v>
      </c>
      <c r="BJ34">
        <f t="shared" si="22"/>
        <v>0</v>
      </c>
      <c r="BK34">
        <f>SUM(BE34,BG34,BI34)</f>
        <v>21919</v>
      </c>
      <c r="BL34">
        <v>10388</v>
      </c>
      <c r="BM34">
        <f t="shared" si="23"/>
        <v>52.528317152103568</v>
      </c>
      <c r="BN34">
        <v>9388</v>
      </c>
      <c r="BO34">
        <f t="shared" si="24"/>
        <v>47.471682847896439</v>
      </c>
      <c r="BP34">
        <v>0</v>
      </c>
      <c r="BQ34">
        <f t="shared" si="25"/>
        <v>0</v>
      </c>
      <c r="BR34">
        <f>SUM(BL34,BN34,BP34)</f>
        <v>19776</v>
      </c>
      <c r="BS34">
        <v>3178</v>
      </c>
      <c r="BT34">
        <v>5</v>
      </c>
      <c r="BU34">
        <f t="shared" si="26"/>
        <v>55.569134078212286</v>
      </c>
      <c r="BV34">
        <v>2535</v>
      </c>
      <c r="BW34">
        <v>10</v>
      </c>
      <c r="BX34">
        <f t="shared" si="27"/>
        <v>44.430865921787714</v>
      </c>
      <c r="BY34">
        <v>0</v>
      </c>
      <c r="BZ34">
        <v>0</v>
      </c>
      <c r="CA34">
        <f t="shared" si="28"/>
        <v>0</v>
      </c>
      <c r="CB34">
        <f>SUM(BS34,BT34,BV34,BW34,BY34,BZ34)</f>
        <v>5728</v>
      </c>
      <c r="CC34" t="s">
        <v>207</v>
      </c>
      <c r="CD34" t="s">
        <v>168</v>
      </c>
      <c r="CE34">
        <v>3.7</v>
      </c>
      <c r="CF34">
        <v>40</v>
      </c>
      <c r="CG34" t="s">
        <v>168</v>
      </c>
      <c r="CH34">
        <v>752</v>
      </c>
      <c r="CI34">
        <f t="shared" si="29"/>
        <v>54.374548083875631</v>
      </c>
      <c r="CJ34">
        <v>631</v>
      </c>
      <c r="CK34">
        <f t="shared" si="30"/>
        <v>45.625451916124362</v>
      </c>
      <c r="CL34">
        <v>2767</v>
      </c>
      <c r="CM34">
        <v>2235</v>
      </c>
      <c r="CN34">
        <f t="shared" si="31"/>
        <v>0.80773400795084926</v>
      </c>
      <c r="CO34">
        <v>1383</v>
      </c>
      <c r="CP34">
        <f t="shared" si="32"/>
        <v>5.479180698070599</v>
      </c>
      <c r="CQ34">
        <v>38</v>
      </c>
      <c r="CR34">
        <v>31</v>
      </c>
      <c r="CS34">
        <v>69</v>
      </c>
      <c r="CT34">
        <v>20</v>
      </c>
      <c r="CU34">
        <v>8678</v>
      </c>
      <c r="CV34">
        <v>25162</v>
      </c>
      <c r="CW34">
        <v>26930</v>
      </c>
      <c r="CX34">
        <v>363</v>
      </c>
      <c r="CY34">
        <v>1049</v>
      </c>
      <c r="CZ34">
        <v>1123</v>
      </c>
      <c r="DA34">
        <v>136405369</v>
      </c>
      <c r="DB34">
        <v>63567133</v>
      </c>
      <c r="DC34">
        <v>19065</v>
      </c>
      <c r="DD34">
        <f t="shared" si="33"/>
        <v>79.463987995998664</v>
      </c>
      <c r="DE34">
        <v>11504</v>
      </c>
      <c r="DF34">
        <v>11416</v>
      </c>
      <c r="DG34">
        <f t="shared" si="34"/>
        <v>59.879360083923416</v>
      </c>
      <c r="DH34">
        <f t="shared" si="35"/>
        <v>47.582527509169722</v>
      </c>
      <c r="DI34">
        <v>77</v>
      </c>
      <c r="DJ34">
        <v>9862</v>
      </c>
      <c r="DK34">
        <v>9904</v>
      </c>
      <c r="DL34">
        <v>4648</v>
      </c>
      <c r="DM34">
        <v>57</v>
      </c>
      <c r="DN34">
        <v>29454</v>
      </c>
      <c r="DO34">
        <v>348</v>
      </c>
      <c r="DP34">
        <v>11572</v>
      </c>
      <c r="DQ34" t="s">
        <v>206</v>
      </c>
    </row>
    <row r="35" spans="1:121" x14ac:dyDescent="0.3">
      <c r="A35" t="s">
        <v>104</v>
      </c>
      <c r="B35" t="s">
        <v>18</v>
      </c>
      <c r="C35" t="s">
        <v>82</v>
      </c>
      <c r="D35">
        <v>8778</v>
      </c>
      <c r="E35">
        <v>781</v>
      </c>
      <c r="F35">
        <v>11289</v>
      </c>
      <c r="G35">
        <v>924</v>
      </c>
      <c r="H35">
        <f t="shared" si="0"/>
        <v>20067</v>
      </c>
      <c r="I35">
        <f t="shared" ref="I35:I56" si="36">SUM(D35,E35)</f>
        <v>9559</v>
      </c>
      <c r="J35">
        <f t="shared" si="1"/>
        <v>43.503390524734904</v>
      </c>
      <c r="K35">
        <f t="shared" ref="K35:K56" si="37">SUM(F35,G35)</f>
        <v>12213</v>
      </c>
      <c r="L35">
        <f t="shared" si="2"/>
        <v>55.581850452828476</v>
      </c>
      <c r="M35">
        <v>201</v>
      </c>
      <c r="N35">
        <f t="shared" si="3"/>
        <v>0.91475902243662677</v>
      </c>
      <c r="O35">
        <v>21973</v>
      </c>
      <c r="P35">
        <v>2179</v>
      </c>
      <c r="Q35">
        <v>1438</v>
      </c>
      <c r="R35">
        <v>2788</v>
      </c>
      <c r="S35">
        <v>1528</v>
      </c>
      <c r="T35">
        <f t="shared" ref="T35:T56" si="38">SUM(P35,Q35)</f>
        <v>3617</v>
      </c>
      <c r="U35">
        <f t="shared" si="4"/>
        <v>44.976374036309373</v>
      </c>
      <c r="V35">
        <f t="shared" ref="V35:V56" si="39">SUM(R35,S35)</f>
        <v>4316</v>
      </c>
      <c r="W35">
        <f t="shared" si="5"/>
        <v>53.668241730912712</v>
      </c>
      <c r="X35">
        <v>109</v>
      </c>
      <c r="Y35">
        <f t="shared" si="6"/>
        <v>1.355384232777916</v>
      </c>
      <c r="Z35">
        <v>8042</v>
      </c>
      <c r="AA35">
        <f t="shared" si="7"/>
        <v>43.898050974512742</v>
      </c>
      <c r="AB35">
        <f t="shared" si="8"/>
        <v>55.069132100616358</v>
      </c>
      <c r="AC35">
        <v>30015</v>
      </c>
      <c r="AD35">
        <v>415</v>
      </c>
      <c r="AE35">
        <f t="shared" si="9"/>
        <v>1.3826420123271697</v>
      </c>
      <c r="AF35">
        <v>1947</v>
      </c>
      <c r="AG35">
        <f t="shared" si="10"/>
        <v>6.486756621689155</v>
      </c>
      <c r="AH35">
        <v>663</v>
      </c>
      <c r="AI35">
        <f t="shared" si="11"/>
        <v>2.208895552223888</v>
      </c>
      <c r="AJ35">
        <v>16346</v>
      </c>
      <c r="AK35">
        <f t="shared" si="12"/>
        <v>54.459436948192575</v>
      </c>
      <c r="AL35">
        <v>31</v>
      </c>
      <c r="AM35">
        <f t="shared" si="13"/>
        <v>0.10328169248708979</v>
      </c>
      <c r="AN35">
        <v>1063</v>
      </c>
      <c r="AO35">
        <f t="shared" si="14"/>
        <v>3.5415625520573051</v>
      </c>
      <c r="AP35">
        <v>15</v>
      </c>
      <c r="AQ35">
        <f t="shared" si="15"/>
        <v>4.9975012493753121E-2</v>
      </c>
      <c r="AR35">
        <v>822</v>
      </c>
      <c r="AS35">
        <f t="shared" si="16"/>
        <v>2.7386306846576711</v>
      </c>
      <c r="AT35">
        <v>671</v>
      </c>
      <c r="AU35">
        <f t="shared" si="17"/>
        <v>2.2355488922205566</v>
      </c>
      <c r="AV35">
        <v>1039</v>
      </c>
      <c r="AW35">
        <v>5222</v>
      </c>
      <c r="AX35">
        <f t="shared" si="18"/>
        <v>19.896591344312526</v>
      </c>
      <c r="AY35">
        <v>73.680000000000007</v>
      </c>
      <c r="AZ35">
        <v>955</v>
      </c>
      <c r="BA35">
        <v>1731</v>
      </c>
      <c r="BB35">
        <f t="shared" si="19"/>
        <v>55.170421721548237</v>
      </c>
      <c r="BC35">
        <v>73.72</v>
      </c>
      <c r="BD35">
        <v>88.6</v>
      </c>
      <c r="BE35">
        <v>11278</v>
      </c>
      <c r="BF35">
        <f t="shared" si="20"/>
        <v>43.833806210890437</v>
      </c>
      <c r="BG35">
        <v>14388</v>
      </c>
      <c r="BH35">
        <f t="shared" si="21"/>
        <v>55.921333903377516</v>
      </c>
      <c r="BI35">
        <v>63</v>
      </c>
      <c r="BJ35">
        <f t="shared" si="22"/>
        <v>0.24485988573205333</v>
      </c>
      <c r="BK35">
        <f>SUM(BE35,BG35,BI35)</f>
        <v>25729</v>
      </c>
      <c r="BL35">
        <v>9789</v>
      </c>
      <c r="BM35">
        <f t="shared" si="23"/>
        <v>44.238069414316705</v>
      </c>
      <c r="BN35">
        <v>12281</v>
      </c>
      <c r="BO35">
        <f t="shared" si="24"/>
        <v>55.499819233550255</v>
      </c>
      <c r="BP35">
        <v>58</v>
      </c>
      <c r="BQ35">
        <f t="shared" si="25"/>
        <v>0.2621113521330441</v>
      </c>
      <c r="BR35">
        <f>SUM(BL35,BN35,BP35)</f>
        <v>22128</v>
      </c>
      <c r="BS35">
        <v>2140</v>
      </c>
      <c r="BT35">
        <v>12</v>
      </c>
      <c r="BU35">
        <f t="shared" si="26"/>
        <v>41.560448049439941</v>
      </c>
      <c r="BV35">
        <v>2977</v>
      </c>
      <c r="BW35">
        <v>9</v>
      </c>
      <c r="BX35">
        <f t="shared" si="27"/>
        <v>57.667052916183856</v>
      </c>
      <c r="BY35">
        <v>40</v>
      </c>
      <c r="BZ35">
        <v>0</v>
      </c>
      <c r="CA35">
        <f t="shared" si="28"/>
        <v>0.77249903437620704</v>
      </c>
      <c r="CB35">
        <f>SUM(BS35,BT35,BV35,BW35,BY35,BZ35)</f>
        <v>5178</v>
      </c>
      <c r="CC35" t="s">
        <v>207</v>
      </c>
      <c r="CD35" t="s">
        <v>168</v>
      </c>
      <c r="CE35">
        <v>3.82</v>
      </c>
      <c r="CF35">
        <v>55</v>
      </c>
      <c r="CG35" t="s">
        <v>168</v>
      </c>
      <c r="CH35">
        <v>535</v>
      </c>
      <c r="CI35">
        <f t="shared" si="29"/>
        <v>51.491819056785374</v>
      </c>
      <c r="CJ35">
        <v>495</v>
      </c>
      <c r="CK35">
        <f t="shared" si="30"/>
        <v>47.641963426371511</v>
      </c>
      <c r="CL35">
        <v>2749</v>
      </c>
      <c r="CM35">
        <v>2000</v>
      </c>
      <c r="CN35">
        <f t="shared" si="31"/>
        <v>0.72753728628592218</v>
      </c>
      <c r="CO35">
        <v>1039</v>
      </c>
      <c r="CP35">
        <f t="shared" si="32"/>
        <v>4.728530469212215</v>
      </c>
      <c r="CQ35">
        <v>38</v>
      </c>
      <c r="CR35">
        <v>28</v>
      </c>
      <c r="CS35">
        <v>72</v>
      </c>
      <c r="CT35">
        <v>21</v>
      </c>
      <c r="CU35">
        <v>10964</v>
      </c>
      <c r="CV35">
        <v>32927</v>
      </c>
      <c r="CW35">
        <v>32927</v>
      </c>
      <c r="CX35">
        <v>363.96</v>
      </c>
      <c r="CY35">
        <v>1278.08</v>
      </c>
      <c r="CZ35">
        <v>1278.08</v>
      </c>
      <c r="DA35" s="4">
        <v>78471689</v>
      </c>
      <c r="DB35" s="4">
        <v>42914548</v>
      </c>
      <c r="DC35">
        <v>14222</v>
      </c>
      <c r="DD35">
        <f t="shared" si="33"/>
        <v>70.872576867493891</v>
      </c>
      <c r="DE35">
        <v>9012</v>
      </c>
      <c r="DF35">
        <v>7411</v>
      </c>
      <c r="DG35">
        <f t="shared" si="34"/>
        <v>52.109407959499364</v>
      </c>
      <c r="DH35">
        <f t="shared" si="35"/>
        <v>36.931280211292176</v>
      </c>
      <c r="DI35">
        <v>73</v>
      </c>
      <c r="DJ35">
        <v>10379</v>
      </c>
      <c r="DK35">
        <v>5277</v>
      </c>
      <c r="DL35">
        <v>6363</v>
      </c>
      <c r="DM35">
        <v>50</v>
      </c>
      <c r="DN35">
        <v>28993</v>
      </c>
      <c r="DO35">
        <v>231</v>
      </c>
      <c r="DP35">
        <v>13196</v>
      </c>
      <c r="DQ35" t="s">
        <v>246</v>
      </c>
    </row>
    <row r="36" spans="1:121" x14ac:dyDescent="0.3">
      <c r="A36" t="s">
        <v>107</v>
      </c>
      <c r="B36" t="s">
        <v>23</v>
      </c>
      <c r="C36" t="s">
        <v>82</v>
      </c>
      <c r="D36">
        <v>6820</v>
      </c>
      <c r="E36">
        <v>667</v>
      </c>
      <c r="F36">
        <v>6642</v>
      </c>
      <c r="G36">
        <v>917</v>
      </c>
      <c r="H36">
        <f t="shared" si="0"/>
        <v>13462</v>
      </c>
      <c r="I36">
        <f t="shared" si="36"/>
        <v>7487</v>
      </c>
      <c r="J36">
        <f t="shared" si="1"/>
        <v>49.76073374983384</v>
      </c>
      <c r="K36">
        <f t="shared" si="37"/>
        <v>7559</v>
      </c>
      <c r="L36">
        <f t="shared" si="2"/>
        <v>50.23926625016616</v>
      </c>
      <c r="M36">
        <v>0</v>
      </c>
      <c r="N36">
        <f t="shared" si="3"/>
        <v>0</v>
      </c>
      <c r="O36">
        <v>15046</v>
      </c>
      <c r="P36">
        <v>1022</v>
      </c>
      <c r="Q36">
        <v>778</v>
      </c>
      <c r="R36">
        <v>1508</v>
      </c>
      <c r="S36">
        <v>1368</v>
      </c>
      <c r="T36">
        <f t="shared" si="38"/>
        <v>1800</v>
      </c>
      <c r="U36">
        <f t="shared" si="4"/>
        <v>38.49443969204448</v>
      </c>
      <c r="V36">
        <f t="shared" si="39"/>
        <v>2876</v>
      </c>
      <c r="W36">
        <f t="shared" si="5"/>
        <v>61.50556030795552</v>
      </c>
      <c r="X36">
        <v>0</v>
      </c>
      <c r="Y36">
        <f t="shared" si="6"/>
        <v>0</v>
      </c>
      <c r="Z36">
        <v>4676</v>
      </c>
      <c r="AA36">
        <f t="shared" si="7"/>
        <v>47.089544670925868</v>
      </c>
      <c r="AB36">
        <f t="shared" si="8"/>
        <v>52.910455329074132</v>
      </c>
      <c r="AC36">
        <v>19722</v>
      </c>
      <c r="AD36">
        <v>332</v>
      </c>
      <c r="AE36">
        <f t="shared" si="9"/>
        <v>1.6833992495690091</v>
      </c>
      <c r="AF36">
        <v>1283</v>
      </c>
      <c r="AG36">
        <f t="shared" si="10"/>
        <v>6.5054254132440921</v>
      </c>
      <c r="AH36">
        <v>411</v>
      </c>
      <c r="AI36">
        <f t="shared" si="11"/>
        <v>2.0839671432917553</v>
      </c>
      <c r="AJ36">
        <v>11951</v>
      </c>
      <c r="AK36">
        <f t="shared" si="12"/>
        <v>60.597302504816952</v>
      </c>
      <c r="AL36">
        <v>60</v>
      </c>
      <c r="AM36">
        <f t="shared" si="13"/>
        <v>0.30422878004259202</v>
      </c>
      <c r="AN36">
        <v>280</v>
      </c>
      <c r="AO36">
        <f t="shared" si="14"/>
        <v>1.4197343068654296</v>
      </c>
      <c r="AP36">
        <v>14</v>
      </c>
      <c r="AQ36">
        <f t="shared" si="15"/>
        <v>7.0986715343271473E-2</v>
      </c>
      <c r="AR36">
        <v>576</v>
      </c>
      <c r="AS36">
        <f t="shared" si="16"/>
        <v>2.9205962884088836</v>
      </c>
      <c r="AT36">
        <v>139</v>
      </c>
      <c r="AU36">
        <f t="shared" si="17"/>
        <v>0.70479667376533817</v>
      </c>
      <c r="AV36">
        <v>740</v>
      </c>
      <c r="AW36">
        <v>3527</v>
      </c>
      <c r="AX36">
        <f t="shared" si="18"/>
        <v>20.981003685851999</v>
      </c>
      <c r="AY36">
        <v>68.5</v>
      </c>
      <c r="AZ36">
        <v>750</v>
      </c>
      <c r="BA36">
        <v>3556</v>
      </c>
      <c r="BB36">
        <f t="shared" si="19"/>
        <v>21.091113610798651</v>
      </c>
      <c r="BC36">
        <v>68.34</v>
      </c>
      <c r="BD36">
        <v>86</v>
      </c>
      <c r="BE36">
        <v>4487</v>
      </c>
      <c r="BF36">
        <f t="shared" si="20"/>
        <v>46.243429867051425</v>
      </c>
      <c r="BG36">
        <v>5216</v>
      </c>
      <c r="BH36">
        <f t="shared" si="21"/>
        <v>53.756570132948575</v>
      </c>
      <c r="BI36">
        <v>0</v>
      </c>
      <c r="BJ36">
        <f t="shared" si="22"/>
        <v>0</v>
      </c>
      <c r="BK36">
        <v>9703</v>
      </c>
      <c r="BL36">
        <v>4242</v>
      </c>
      <c r="BM36">
        <f t="shared" si="23"/>
        <v>45.95385115372116</v>
      </c>
      <c r="BN36">
        <v>4989</v>
      </c>
      <c r="BO36">
        <f t="shared" si="24"/>
        <v>54.04614884627884</v>
      </c>
      <c r="BP36">
        <v>0</v>
      </c>
      <c r="BQ36">
        <f t="shared" si="25"/>
        <v>0</v>
      </c>
      <c r="BR36">
        <v>9231</v>
      </c>
      <c r="BS36">
        <v>1416</v>
      </c>
      <c r="BT36">
        <v>28</v>
      </c>
      <c r="BU36">
        <f t="shared" si="26"/>
        <v>49.65612104539202</v>
      </c>
      <c r="BV36">
        <v>1423</v>
      </c>
      <c r="BW36">
        <v>41</v>
      </c>
      <c r="BX36">
        <f t="shared" si="27"/>
        <v>50.34387895460798</v>
      </c>
      <c r="BY36">
        <v>0</v>
      </c>
      <c r="BZ36">
        <v>0</v>
      </c>
      <c r="CA36">
        <f t="shared" si="28"/>
        <v>0</v>
      </c>
      <c r="CB36">
        <v>2908</v>
      </c>
      <c r="CC36" t="s">
        <v>207</v>
      </c>
      <c r="CD36" t="s">
        <v>168</v>
      </c>
      <c r="CE36">
        <v>3.79</v>
      </c>
      <c r="CF36">
        <v>40</v>
      </c>
      <c r="CG36" t="s">
        <v>168</v>
      </c>
      <c r="CH36">
        <v>560</v>
      </c>
      <c r="CI36">
        <f t="shared" si="29"/>
        <v>44.692737430167597</v>
      </c>
      <c r="CJ36">
        <v>693</v>
      </c>
      <c r="CK36">
        <f t="shared" si="30"/>
        <v>55.307262569832403</v>
      </c>
      <c r="CL36">
        <v>2401</v>
      </c>
      <c r="CM36">
        <v>2056</v>
      </c>
      <c r="CN36">
        <f t="shared" si="31"/>
        <v>0.8563098708871304</v>
      </c>
      <c r="CO36">
        <v>1253</v>
      </c>
      <c r="CP36">
        <f t="shared" si="32"/>
        <v>8.3277947627276347</v>
      </c>
      <c r="CQ36">
        <v>23</v>
      </c>
      <c r="CR36">
        <v>24</v>
      </c>
      <c r="CS36">
        <v>76</v>
      </c>
      <c r="CT36">
        <v>21</v>
      </c>
      <c r="CU36">
        <v>9489</v>
      </c>
      <c r="CV36">
        <v>25560</v>
      </c>
      <c r="CW36">
        <v>25560</v>
      </c>
      <c r="CX36">
        <v>316</v>
      </c>
      <c r="CY36">
        <v>852</v>
      </c>
      <c r="CZ36">
        <v>852</v>
      </c>
      <c r="DA36">
        <v>41629033</v>
      </c>
      <c r="DB36">
        <v>25660208</v>
      </c>
      <c r="DC36">
        <v>9173</v>
      </c>
      <c r="DD36">
        <f t="shared" si="33"/>
        <v>68.139949487446145</v>
      </c>
      <c r="DE36">
        <v>6322</v>
      </c>
      <c r="DF36">
        <v>3091</v>
      </c>
      <c r="DG36">
        <f t="shared" si="34"/>
        <v>33.696718630764202</v>
      </c>
      <c r="DH36">
        <f t="shared" si="35"/>
        <v>22.960927053929581</v>
      </c>
      <c r="DI36">
        <v>75</v>
      </c>
      <c r="DJ36">
        <v>5554</v>
      </c>
      <c r="DK36">
        <v>4531</v>
      </c>
      <c r="DL36">
        <v>4470</v>
      </c>
      <c r="DM36">
        <v>51</v>
      </c>
      <c r="DN36">
        <v>25521</v>
      </c>
      <c r="DO36">
        <v>0</v>
      </c>
      <c r="DP36" t="s">
        <v>213</v>
      </c>
      <c r="DQ36" t="s">
        <v>206</v>
      </c>
    </row>
    <row r="37" spans="1:121" x14ac:dyDescent="0.3">
      <c r="A37" t="s">
        <v>28</v>
      </c>
      <c r="B37" t="s">
        <v>23</v>
      </c>
      <c r="C37" t="s">
        <v>82</v>
      </c>
      <c r="D37">
        <v>7829</v>
      </c>
      <c r="E37">
        <v>813</v>
      </c>
      <c r="F37">
        <v>8933</v>
      </c>
      <c r="G37">
        <v>1326</v>
      </c>
      <c r="H37">
        <f t="shared" si="0"/>
        <v>16762</v>
      </c>
      <c r="I37">
        <f t="shared" si="36"/>
        <v>8642</v>
      </c>
      <c r="J37">
        <f t="shared" si="1"/>
        <v>44.914505483082998</v>
      </c>
      <c r="K37">
        <f t="shared" si="37"/>
        <v>10259</v>
      </c>
      <c r="L37">
        <f t="shared" si="2"/>
        <v>53.318434592796635</v>
      </c>
      <c r="M37">
        <v>0</v>
      </c>
      <c r="N37">
        <f t="shared" si="3"/>
        <v>0</v>
      </c>
      <c r="O37">
        <v>19241</v>
      </c>
      <c r="P37">
        <v>2396</v>
      </c>
      <c r="Q37">
        <v>759</v>
      </c>
      <c r="R37">
        <v>3109</v>
      </c>
      <c r="S37">
        <v>1203</v>
      </c>
      <c r="T37">
        <f t="shared" si="38"/>
        <v>3155</v>
      </c>
      <c r="U37">
        <f t="shared" si="4"/>
        <v>42.252578009910273</v>
      </c>
      <c r="V37">
        <f t="shared" si="39"/>
        <v>4312</v>
      </c>
      <c r="W37">
        <f t="shared" si="5"/>
        <v>57.747421990089734</v>
      </c>
      <c r="Y37">
        <f t="shared" si="6"/>
        <v>0</v>
      </c>
      <c r="Z37">
        <v>7467</v>
      </c>
      <c r="AA37">
        <f t="shared" si="7"/>
        <v>44.170286056612248</v>
      </c>
      <c r="AB37">
        <f t="shared" si="8"/>
        <v>54.556687134940837</v>
      </c>
      <c r="AC37">
        <v>26708</v>
      </c>
      <c r="AD37">
        <v>791</v>
      </c>
      <c r="AE37">
        <f t="shared" si="9"/>
        <v>2.9616594278867754</v>
      </c>
      <c r="AF37">
        <v>1882</v>
      </c>
      <c r="AG37">
        <f t="shared" si="10"/>
        <v>7.0465778044031762</v>
      </c>
      <c r="AH37">
        <v>811</v>
      </c>
      <c r="AI37">
        <f t="shared" si="11"/>
        <v>3.0365433577954173</v>
      </c>
      <c r="AJ37">
        <v>13278</v>
      </c>
      <c r="AK37">
        <f t="shared" si="12"/>
        <v>49.715441066347161</v>
      </c>
      <c r="AL37">
        <v>97</v>
      </c>
      <c r="AM37">
        <f t="shared" si="13"/>
        <v>0.36318706005691181</v>
      </c>
      <c r="AN37">
        <v>1157</v>
      </c>
      <c r="AO37">
        <f t="shared" si="14"/>
        <v>4.3320353452149174</v>
      </c>
      <c r="AP37">
        <v>16</v>
      </c>
      <c r="AQ37">
        <f t="shared" si="15"/>
        <v>5.9907143926913285E-2</v>
      </c>
      <c r="AR37">
        <v>1085</v>
      </c>
      <c r="AS37">
        <f t="shared" si="16"/>
        <v>4.0624531975438067</v>
      </c>
      <c r="AT37">
        <v>124</v>
      </c>
      <c r="AU37">
        <f t="shared" si="17"/>
        <v>0.46428036543357792</v>
      </c>
      <c r="AV37">
        <v>968</v>
      </c>
      <c r="AW37">
        <v>4130</v>
      </c>
      <c r="AX37">
        <f t="shared" si="18"/>
        <v>23.438256658595641</v>
      </c>
      <c r="AY37">
        <v>67</v>
      </c>
      <c r="AZ37" t="s">
        <v>213</v>
      </c>
      <c r="BA37" t="s">
        <v>213</v>
      </c>
      <c r="BB37" t="s">
        <v>213</v>
      </c>
      <c r="BC37" t="s">
        <v>213</v>
      </c>
      <c r="BD37">
        <v>85</v>
      </c>
      <c r="BE37">
        <v>7271</v>
      </c>
      <c r="BF37">
        <f t="shared" si="20"/>
        <v>44.871636632930141</v>
      </c>
      <c r="BG37">
        <v>8933</v>
      </c>
      <c r="BH37">
        <f t="shared" si="21"/>
        <v>55.128363367069852</v>
      </c>
      <c r="BI37">
        <v>0</v>
      </c>
      <c r="BJ37">
        <f t="shared" si="22"/>
        <v>0</v>
      </c>
      <c r="BK37">
        <v>16204</v>
      </c>
      <c r="BL37">
        <v>6102</v>
      </c>
      <c r="BM37">
        <f t="shared" si="23"/>
        <v>42.869186454966979</v>
      </c>
      <c r="BN37">
        <v>8132</v>
      </c>
      <c r="BO37">
        <f t="shared" si="24"/>
        <v>57.130813545033021</v>
      </c>
      <c r="BP37">
        <v>0</v>
      </c>
      <c r="BQ37">
        <f t="shared" si="25"/>
        <v>0</v>
      </c>
      <c r="BR37">
        <v>14234</v>
      </c>
      <c r="BS37">
        <v>1943</v>
      </c>
      <c r="BT37">
        <v>39</v>
      </c>
      <c r="BU37">
        <f t="shared" si="26"/>
        <v>44.469374018398028</v>
      </c>
      <c r="BV37">
        <v>2428</v>
      </c>
      <c r="BW37">
        <v>47</v>
      </c>
      <c r="BX37">
        <f t="shared" si="27"/>
        <v>55.530625981601979</v>
      </c>
      <c r="BY37">
        <v>0</v>
      </c>
      <c r="BZ37">
        <v>0</v>
      </c>
      <c r="CA37">
        <f t="shared" si="28"/>
        <v>0</v>
      </c>
      <c r="CB37">
        <v>4457</v>
      </c>
      <c r="CC37" t="s">
        <v>207</v>
      </c>
      <c r="CD37" t="s">
        <v>168</v>
      </c>
      <c r="CE37">
        <v>3.66</v>
      </c>
      <c r="CF37">
        <v>40</v>
      </c>
      <c r="CG37" t="s">
        <v>168</v>
      </c>
      <c r="CH37">
        <v>512</v>
      </c>
      <c r="CI37">
        <f t="shared" si="29"/>
        <v>49.183477425552354</v>
      </c>
      <c r="CJ37">
        <v>529</v>
      </c>
      <c r="CK37">
        <f t="shared" si="30"/>
        <v>50.816522574447646</v>
      </c>
      <c r="CL37">
        <v>1899</v>
      </c>
      <c r="CM37">
        <v>1639</v>
      </c>
      <c r="CN37">
        <f t="shared" si="31"/>
        <v>0.8630858346498157</v>
      </c>
      <c r="CO37">
        <v>1041</v>
      </c>
      <c r="CP37">
        <f t="shared" si="32"/>
        <v>5.4103217088508915</v>
      </c>
      <c r="CQ37">
        <v>32</v>
      </c>
      <c r="CR37">
        <v>25</v>
      </c>
      <c r="CS37">
        <v>75</v>
      </c>
      <c r="CT37">
        <v>21</v>
      </c>
      <c r="CU37">
        <v>10092</v>
      </c>
      <c r="CV37">
        <v>26960</v>
      </c>
      <c r="CW37">
        <v>26960</v>
      </c>
      <c r="CX37">
        <v>421.5</v>
      </c>
      <c r="CY37">
        <v>983.75</v>
      </c>
      <c r="CZ37">
        <v>983.75</v>
      </c>
      <c r="DA37" s="4">
        <v>60831886</v>
      </c>
      <c r="DB37" s="4">
        <v>49055584</v>
      </c>
      <c r="DC37">
        <v>11240</v>
      </c>
      <c r="DD37">
        <f t="shared" si="33"/>
        <v>67.05643717933421</v>
      </c>
      <c r="DE37">
        <v>7072</v>
      </c>
      <c r="DF37">
        <v>6119</v>
      </c>
      <c r="DG37">
        <f t="shared" si="34"/>
        <v>54.439501779359432</v>
      </c>
      <c r="DH37">
        <f t="shared" si="35"/>
        <v>36.505190311418687</v>
      </c>
      <c r="DI37">
        <v>75.8</v>
      </c>
      <c r="DJ37">
        <v>9455</v>
      </c>
      <c r="DK37">
        <v>5022</v>
      </c>
      <c r="DL37">
        <v>7966</v>
      </c>
      <c r="DM37">
        <v>49.6</v>
      </c>
      <c r="DN37">
        <v>28493</v>
      </c>
      <c r="DO37">
        <v>313</v>
      </c>
      <c r="DP37">
        <v>11276</v>
      </c>
      <c r="DQ37" t="s">
        <v>208</v>
      </c>
    </row>
    <row r="38" spans="1:121" x14ac:dyDescent="0.3">
      <c r="A38" t="s">
        <v>24</v>
      </c>
      <c r="B38" t="s">
        <v>25</v>
      </c>
      <c r="C38" t="s">
        <v>82</v>
      </c>
      <c r="D38">
        <v>8747</v>
      </c>
      <c r="E38">
        <v>836</v>
      </c>
      <c r="F38">
        <v>12043</v>
      </c>
      <c r="G38">
        <v>1109</v>
      </c>
      <c r="H38">
        <f t="shared" si="0"/>
        <v>20790</v>
      </c>
      <c r="I38">
        <f t="shared" si="36"/>
        <v>9583</v>
      </c>
      <c r="J38">
        <f t="shared" si="1"/>
        <v>42.150868704640423</v>
      </c>
      <c r="K38">
        <f t="shared" si="37"/>
        <v>13152</v>
      </c>
      <c r="L38">
        <f t="shared" si="2"/>
        <v>57.849131295359577</v>
      </c>
      <c r="M38">
        <v>0</v>
      </c>
      <c r="N38">
        <f t="shared" si="3"/>
        <v>0</v>
      </c>
      <c r="O38">
        <v>22735</v>
      </c>
      <c r="P38">
        <v>2568</v>
      </c>
      <c r="Q38">
        <v>572</v>
      </c>
      <c r="R38">
        <v>4262</v>
      </c>
      <c r="S38">
        <v>1410</v>
      </c>
      <c r="T38">
        <f t="shared" si="38"/>
        <v>3140</v>
      </c>
      <c r="U38">
        <f t="shared" si="4"/>
        <v>35.633227417158423</v>
      </c>
      <c r="V38">
        <f t="shared" si="39"/>
        <v>5672</v>
      </c>
      <c r="W38">
        <f t="shared" si="5"/>
        <v>64.366772582841577</v>
      </c>
      <c r="X38">
        <v>0</v>
      </c>
      <c r="Y38">
        <f t="shared" si="6"/>
        <v>0</v>
      </c>
      <c r="Z38">
        <v>8812</v>
      </c>
      <c r="AA38">
        <f t="shared" si="7"/>
        <v>40.330300820997245</v>
      </c>
      <c r="AB38">
        <f t="shared" si="8"/>
        <v>59.669699179002755</v>
      </c>
      <c r="AC38">
        <v>31547</v>
      </c>
      <c r="AD38">
        <v>385</v>
      </c>
      <c r="AE38">
        <f t="shared" si="9"/>
        <v>1.2204013059878911</v>
      </c>
      <c r="AF38">
        <v>1404</v>
      </c>
      <c r="AG38">
        <f t="shared" si="10"/>
        <v>4.4505024249532443</v>
      </c>
      <c r="AH38">
        <v>1529</v>
      </c>
      <c r="AI38">
        <f t="shared" si="11"/>
        <v>4.8467366152090534</v>
      </c>
      <c r="AJ38">
        <v>17250</v>
      </c>
      <c r="AK38">
        <f t="shared" si="12"/>
        <v>54.680318255301621</v>
      </c>
      <c r="AL38">
        <v>42</v>
      </c>
      <c r="AM38">
        <f t="shared" si="13"/>
        <v>0.13313468792595176</v>
      </c>
      <c r="AN38">
        <v>814</v>
      </c>
      <c r="AO38">
        <f t="shared" si="14"/>
        <v>2.5802770469458269</v>
      </c>
      <c r="AP38">
        <v>17</v>
      </c>
      <c r="AQ38">
        <f t="shared" si="15"/>
        <v>5.3887849874789999E-2</v>
      </c>
      <c r="AR38">
        <v>939</v>
      </c>
      <c r="AS38">
        <f t="shared" si="16"/>
        <v>2.9765112372016356</v>
      </c>
      <c r="AT38">
        <v>355</v>
      </c>
      <c r="AU38">
        <f t="shared" si="17"/>
        <v>1.1253051003264969</v>
      </c>
      <c r="AV38">
        <v>1215</v>
      </c>
      <c r="AW38">
        <v>5010</v>
      </c>
      <c r="AX38">
        <f t="shared" si="18"/>
        <v>24.251497005988025</v>
      </c>
      <c r="AY38">
        <v>68.510000000000005</v>
      </c>
      <c r="AZ38">
        <v>1218</v>
      </c>
      <c r="BA38">
        <v>5118</v>
      </c>
      <c r="BB38">
        <f t="shared" si="19"/>
        <v>23.798358733880423</v>
      </c>
      <c r="BC38">
        <v>67.849999999999994</v>
      </c>
      <c r="BD38">
        <v>84.5</v>
      </c>
      <c r="BE38">
        <v>8810</v>
      </c>
      <c r="BF38">
        <f t="shared" si="20"/>
        <v>39.848025690895113</v>
      </c>
      <c r="BG38">
        <v>13113</v>
      </c>
      <c r="BH38">
        <f t="shared" si="21"/>
        <v>59.310687955131392</v>
      </c>
      <c r="BI38">
        <v>0</v>
      </c>
      <c r="BJ38">
        <f t="shared" si="22"/>
        <v>0</v>
      </c>
      <c r="BK38">
        <v>22109</v>
      </c>
      <c r="BL38">
        <v>8211</v>
      </c>
      <c r="BM38">
        <f t="shared" si="23"/>
        <v>39.139139139139139</v>
      </c>
      <c r="BN38">
        <v>12599</v>
      </c>
      <c r="BO38">
        <f t="shared" si="24"/>
        <v>60.055293388626716</v>
      </c>
      <c r="BP38">
        <v>0</v>
      </c>
      <c r="BQ38">
        <f t="shared" si="25"/>
        <v>0</v>
      </c>
      <c r="BR38">
        <v>20979</v>
      </c>
      <c r="BS38">
        <v>2323</v>
      </c>
      <c r="BT38">
        <v>39</v>
      </c>
      <c r="BU38">
        <f t="shared" si="26"/>
        <v>38.970466919650221</v>
      </c>
      <c r="BV38">
        <v>3636</v>
      </c>
      <c r="BW38">
        <v>48</v>
      </c>
      <c r="BX38">
        <f t="shared" si="27"/>
        <v>60.78204916680415</v>
      </c>
      <c r="BY38">
        <v>0</v>
      </c>
      <c r="BZ38">
        <v>0</v>
      </c>
      <c r="CA38">
        <f t="shared" si="28"/>
        <v>0</v>
      </c>
      <c r="CB38">
        <v>6061</v>
      </c>
      <c r="CC38" t="s">
        <v>207</v>
      </c>
      <c r="CD38" t="s">
        <v>168</v>
      </c>
      <c r="CE38">
        <v>3.61</v>
      </c>
      <c r="CF38">
        <v>50</v>
      </c>
      <c r="CG38" t="s">
        <v>168</v>
      </c>
      <c r="CH38">
        <v>420</v>
      </c>
      <c r="CI38">
        <f t="shared" si="29"/>
        <v>45.405405405405411</v>
      </c>
      <c r="CJ38">
        <v>500</v>
      </c>
      <c r="CK38">
        <f t="shared" si="30"/>
        <v>54.054054054054056</v>
      </c>
      <c r="CL38">
        <v>2028</v>
      </c>
      <c r="CM38">
        <v>1634</v>
      </c>
      <c r="CN38">
        <f t="shared" si="31"/>
        <v>0.8057199211045365</v>
      </c>
      <c r="CO38">
        <v>925</v>
      </c>
      <c r="CP38">
        <f t="shared" si="32"/>
        <v>4.0686166703320872</v>
      </c>
      <c r="CQ38">
        <v>31.1</v>
      </c>
      <c r="CR38">
        <v>32.9</v>
      </c>
      <c r="CS38">
        <v>67.099999999999994</v>
      </c>
      <c r="CT38">
        <v>20.7</v>
      </c>
      <c r="CU38">
        <v>11849</v>
      </c>
      <c r="CV38">
        <v>32043</v>
      </c>
      <c r="CW38">
        <v>32043</v>
      </c>
      <c r="CX38">
        <v>494.5</v>
      </c>
      <c r="CY38">
        <v>1335.5</v>
      </c>
      <c r="CZ38">
        <v>1335.5</v>
      </c>
      <c r="DA38">
        <v>200045252</v>
      </c>
      <c r="DB38" t="s">
        <v>213</v>
      </c>
      <c r="DC38">
        <v>13521</v>
      </c>
      <c r="DD38">
        <f t="shared" si="33"/>
        <v>65.036075036075033</v>
      </c>
      <c r="DE38">
        <v>9594</v>
      </c>
      <c r="DF38">
        <v>4422</v>
      </c>
      <c r="DG38">
        <f t="shared" si="34"/>
        <v>32.704681606390061</v>
      </c>
      <c r="DH38">
        <f t="shared" si="35"/>
        <v>21.269841269841269</v>
      </c>
      <c r="DI38">
        <v>56.5</v>
      </c>
      <c r="DJ38">
        <v>7084</v>
      </c>
      <c r="DK38">
        <v>6259</v>
      </c>
      <c r="DL38">
        <v>9338</v>
      </c>
      <c r="DM38">
        <v>49.4</v>
      </c>
      <c r="DN38">
        <v>33788</v>
      </c>
      <c r="DO38">
        <v>280</v>
      </c>
      <c r="DP38">
        <v>17936</v>
      </c>
      <c r="DQ38" t="s">
        <v>208</v>
      </c>
    </row>
    <row r="39" spans="1:121" x14ac:dyDescent="0.3">
      <c r="A39" t="s">
        <v>108</v>
      </c>
      <c r="B39" t="s">
        <v>25</v>
      </c>
      <c r="C39" t="s">
        <v>82</v>
      </c>
      <c r="D39">
        <v>5009</v>
      </c>
      <c r="E39">
        <v>1898</v>
      </c>
      <c r="F39">
        <v>6327</v>
      </c>
      <c r="G39">
        <v>2687</v>
      </c>
      <c r="H39">
        <f t="shared" si="0"/>
        <v>11336</v>
      </c>
      <c r="I39">
        <f t="shared" si="36"/>
        <v>6907</v>
      </c>
      <c r="J39">
        <f t="shared" si="1"/>
        <v>43.382953332077129</v>
      </c>
      <c r="K39">
        <f t="shared" si="37"/>
        <v>9014</v>
      </c>
      <c r="L39">
        <f t="shared" si="2"/>
        <v>56.617046667922864</v>
      </c>
      <c r="M39">
        <v>0</v>
      </c>
      <c r="N39">
        <f t="shared" si="3"/>
        <v>0</v>
      </c>
      <c r="O39">
        <v>15921</v>
      </c>
      <c r="P39">
        <v>1853</v>
      </c>
      <c r="Q39">
        <v>903</v>
      </c>
      <c r="R39">
        <v>2311</v>
      </c>
      <c r="S39">
        <v>1029</v>
      </c>
      <c r="T39">
        <f t="shared" si="38"/>
        <v>2756</v>
      </c>
      <c r="U39">
        <f t="shared" si="4"/>
        <v>45.209973753280842</v>
      </c>
      <c r="V39">
        <f t="shared" si="39"/>
        <v>3340</v>
      </c>
      <c r="W39">
        <f t="shared" si="5"/>
        <v>54.790026246719158</v>
      </c>
      <c r="X39">
        <v>0</v>
      </c>
      <c r="Y39">
        <f t="shared" si="6"/>
        <v>0</v>
      </c>
      <c r="Z39">
        <v>6096</v>
      </c>
      <c r="AA39">
        <f t="shared" si="7"/>
        <v>43.888813189807877</v>
      </c>
      <c r="AB39">
        <f t="shared" si="8"/>
        <v>56.111186810192123</v>
      </c>
      <c r="AC39">
        <v>22017</v>
      </c>
      <c r="AD39">
        <v>215</v>
      </c>
      <c r="AE39">
        <f t="shared" si="9"/>
        <v>0.9765181450697189</v>
      </c>
      <c r="AF39">
        <v>1163</v>
      </c>
      <c r="AG39">
        <f t="shared" si="10"/>
        <v>5.2822818730980607</v>
      </c>
      <c r="AH39">
        <v>2438</v>
      </c>
      <c r="AI39">
        <f t="shared" si="11"/>
        <v>11.073261570604533</v>
      </c>
      <c r="AJ39">
        <v>10182</v>
      </c>
      <c r="AK39">
        <f t="shared" si="12"/>
        <v>46.246082572557569</v>
      </c>
      <c r="AL39">
        <v>23</v>
      </c>
      <c r="AM39">
        <f t="shared" si="13"/>
        <v>0.10446473179815596</v>
      </c>
      <c r="AN39">
        <v>900</v>
      </c>
      <c r="AO39">
        <f t="shared" si="14"/>
        <v>4.0877503747104509</v>
      </c>
      <c r="AP39">
        <v>8</v>
      </c>
      <c r="AQ39">
        <f t="shared" si="15"/>
        <v>3.6335558886315122E-2</v>
      </c>
      <c r="AR39">
        <v>946</v>
      </c>
      <c r="AS39">
        <f t="shared" si="16"/>
        <v>4.2966798383067628</v>
      </c>
      <c r="AT39">
        <v>46</v>
      </c>
      <c r="AU39">
        <f t="shared" si="17"/>
        <v>0.20892946359631193</v>
      </c>
      <c r="AV39">
        <v>824</v>
      </c>
      <c r="AW39">
        <v>2744</v>
      </c>
      <c r="AX39">
        <f t="shared" si="18"/>
        <v>30.029154518950435</v>
      </c>
      <c r="AY39">
        <v>62.2</v>
      </c>
      <c r="AZ39" t="s">
        <v>213</v>
      </c>
      <c r="BA39" t="s">
        <v>213</v>
      </c>
      <c r="BB39" t="s">
        <v>213</v>
      </c>
      <c r="BC39" t="s">
        <v>213</v>
      </c>
      <c r="BD39">
        <v>78.3</v>
      </c>
      <c r="BE39">
        <v>6618</v>
      </c>
      <c r="BF39">
        <f t="shared" si="20"/>
        <v>41.835767115494029</v>
      </c>
      <c r="BG39">
        <v>9201</v>
      </c>
      <c r="BH39">
        <f t="shared" si="21"/>
        <v>58.164232884505971</v>
      </c>
      <c r="BI39">
        <v>0</v>
      </c>
      <c r="BJ39">
        <f t="shared" si="22"/>
        <v>0</v>
      </c>
      <c r="BK39">
        <v>15819</v>
      </c>
      <c r="BL39">
        <v>5348</v>
      </c>
      <c r="BM39">
        <f t="shared" si="23"/>
        <v>42.140099282956427</v>
      </c>
      <c r="BN39">
        <v>7343</v>
      </c>
      <c r="BO39">
        <f t="shared" si="24"/>
        <v>57.85990071704358</v>
      </c>
      <c r="BP39">
        <v>0</v>
      </c>
      <c r="BQ39">
        <f t="shared" si="25"/>
        <v>0</v>
      </c>
      <c r="BR39">
        <v>12691</v>
      </c>
      <c r="BS39">
        <v>1191</v>
      </c>
      <c r="BT39">
        <v>109</v>
      </c>
      <c r="BU39">
        <f t="shared" si="26"/>
        <v>44.353462981917438</v>
      </c>
      <c r="BV39">
        <v>1515</v>
      </c>
      <c r="BW39">
        <v>116</v>
      </c>
      <c r="BX39">
        <f t="shared" si="27"/>
        <v>55.646537018082562</v>
      </c>
      <c r="BY39">
        <v>0</v>
      </c>
      <c r="BZ39">
        <v>0</v>
      </c>
      <c r="CA39">
        <f t="shared" si="28"/>
        <v>0</v>
      </c>
      <c r="CB39">
        <v>2931</v>
      </c>
      <c r="CC39" t="s">
        <v>207</v>
      </c>
      <c r="CD39" t="s">
        <v>168</v>
      </c>
      <c r="CE39">
        <v>3.64</v>
      </c>
      <c r="CF39">
        <v>50</v>
      </c>
      <c r="CG39" t="s">
        <v>168</v>
      </c>
      <c r="CH39">
        <v>377</v>
      </c>
      <c r="CI39">
        <f t="shared" si="29"/>
        <v>39.270833333333336</v>
      </c>
      <c r="CJ39">
        <v>583</v>
      </c>
      <c r="CK39">
        <f t="shared" si="30"/>
        <v>60.729166666666664</v>
      </c>
      <c r="CL39">
        <v>2800</v>
      </c>
      <c r="CM39">
        <v>1874</v>
      </c>
      <c r="CN39">
        <f t="shared" si="31"/>
        <v>0.66928571428571426</v>
      </c>
      <c r="CO39">
        <v>960</v>
      </c>
      <c r="CP39">
        <f t="shared" si="32"/>
        <v>6.0297719992462788</v>
      </c>
      <c r="CQ39">
        <v>21.9</v>
      </c>
      <c r="CR39">
        <v>34.6</v>
      </c>
      <c r="CS39">
        <v>65.400000000000006</v>
      </c>
      <c r="CT39">
        <v>22.1</v>
      </c>
      <c r="CU39" t="s">
        <v>213</v>
      </c>
      <c r="CV39" t="s">
        <v>213</v>
      </c>
      <c r="CW39" t="s">
        <v>213</v>
      </c>
      <c r="CX39" t="s">
        <v>213</v>
      </c>
      <c r="CY39" t="s">
        <v>213</v>
      </c>
      <c r="CZ39" t="s">
        <v>213</v>
      </c>
      <c r="DA39">
        <v>80559585</v>
      </c>
      <c r="DB39">
        <v>38742144</v>
      </c>
      <c r="DC39">
        <v>8242</v>
      </c>
      <c r="DD39">
        <f t="shared" si="33"/>
        <v>72.706422018348633</v>
      </c>
      <c r="DE39">
        <v>6623</v>
      </c>
      <c r="DF39">
        <v>6312</v>
      </c>
      <c r="DG39">
        <f t="shared" si="34"/>
        <v>76.583353554962386</v>
      </c>
      <c r="DH39">
        <f t="shared" si="35"/>
        <v>55.681016231474942</v>
      </c>
      <c r="DI39">
        <v>61</v>
      </c>
      <c r="DJ39">
        <v>12692</v>
      </c>
      <c r="DK39">
        <v>2051</v>
      </c>
      <c r="DL39">
        <v>9584</v>
      </c>
      <c r="DM39">
        <v>50</v>
      </c>
      <c r="DN39">
        <v>26252</v>
      </c>
      <c r="DO39">
        <v>0</v>
      </c>
      <c r="DP39" t="s">
        <v>213</v>
      </c>
      <c r="DQ39" t="s">
        <v>247</v>
      </c>
    </row>
    <row r="40" spans="1:121" x14ac:dyDescent="0.3">
      <c r="A40" t="s">
        <v>26</v>
      </c>
      <c r="B40" t="s">
        <v>27</v>
      </c>
      <c r="C40" t="s">
        <v>82</v>
      </c>
      <c r="D40">
        <v>11924</v>
      </c>
      <c r="E40">
        <v>1972</v>
      </c>
      <c r="F40">
        <v>14592</v>
      </c>
      <c r="G40">
        <v>2464</v>
      </c>
      <c r="H40">
        <f t="shared" si="0"/>
        <v>26516</v>
      </c>
      <c r="I40">
        <f t="shared" si="36"/>
        <v>13896</v>
      </c>
      <c r="J40">
        <f t="shared" si="1"/>
        <v>44.895321788575856</v>
      </c>
      <c r="K40">
        <f t="shared" si="37"/>
        <v>17056</v>
      </c>
      <c r="L40">
        <f t="shared" si="2"/>
        <v>55.104678211424144</v>
      </c>
      <c r="M40" t="s">
        <v>213</v>
      </c>
      <c r="N40" t="e">
        <f t="shared" si="3"/>
        <v>#VALUE!</v>
      </c>
      <c r="O40">
        <v>30952</v>
      </c>
      <c r="P40">
        <v>1763</v>
      </c>
      <c r="Q40">
        <v>736</v>
      </c>
      <c r="R40">
        <v>2793</v>
      </c>
      <c r="S40">
        <v>1106</v>
      </c>
      <c r="T40">
        <f t="shared" si="38"/>
        <v>2499</v>
      </c>
      <c r="U40">
        <f t="shared" si="4"/>
        <v>39.059080962800877</v>
      </c>
      <c r="V40">
        <f t="shared" si="39"/>
        <v>3899</v>
      </c>
      <c r="W40">
        <f t="shared" si="5"/>
        <v>60.940919037199123</v>
      </c>
      <c r="X40">
        <v>0</v>
      </c>
      <c r="Y40">
        <f t="shared" si="6"/>
        <v>0</v>
      </c>
      <c r="Z40">
        <v>6398</v>
      </c>
      <c r="AA40">
        <f t="shared" si="7"/>
        <v>43.895582329317264</v>
      </c>
      <c r="AB40">
        <f t="shared" si="8"/>
        <v>56.104417670682729</v>
      </c>
      <c r="AC40">
        <v>37350</v>
      </c>
      <c r="AD40">
        <v>506</v>
      </c>
      <c r="AE40">
        <f t="shared" si="9"/>
        <v>1.3547523427041499</v>
      </c>
      <c r="AF40">
        <v>2768</v>
      </c>
      <c r="AG40">
        <f t="shared" si="10"/>
        <v>7.4109772423025442</v>
      </c>
      <c r="AH40">
        <v>5399</v>
      </c>
      <c r="AI40">
        <f t="shared" si="11"/>
        <v>14.455153949129853</v>
      </c>
      <c r="AJ40">
        <v>19404</v>
      </c>
      <c r="AK40">
        <f t="shared" si="12"/>
        <v>51.951807228915655</v>
      </c>
      <c r="AL40">
        <v>166</v>
      </c>
      <c r="AM40">
        <f t="shared" si="13"/>
        <v>0.44444444444444442</v>
      </c>
      <c r="AN40">
        <v>1508</v>
      </c>
      <c r="AO40">
        <f t="shared" si="14"/>
        <v>4.0374832663989295</v>
      </c>
      <c r="AP40">
        <v>26</v>
      </c>
      <c r="AQ40">
        <f t="shared" si="15"/>
        <v>6.9611780455153954E-2</v>
      </c>
      <c r="AR40">
        <v>894</v>
      </c>
      <c r="AS40">
        <f t="shared" si="16"/>
        <v>2.393574297188755</v>
      </c>
      <c r="AT40">
        <v>281</v>
      </c>
      <c r="AU40">
        <f t="shared" si="17"/>
        <v>0.75234270414993309</v>
      </c>
      <c r="AV40">
        <v>1265</v>
      </c>
      <c r="AW40">
        <v>5470</v>
      </c>
      <c r="AX40">
        <f t="shared" si="18"/>
        <v>23.12614259597806</v>
      </c>
      <c r="AY40">
        <v>69.8</v>
      </c>
      <c r="AZ40">
        <v>1316</v>
      </c>
      <c r="BA40">
        <v>5619</v>
      </c>
      <c r="BB40">
        <f t="shared" si="19"/>
        <v>23.420537462181883</v>
      </c>
      <c r="BC40">
        <v>69</v>
      </c>
      <c r="BD40">
        <v>83.5</v>
      </c>
      <c r="BE40">
        <v>15321</v>
      </c>
      <c r="BF40">
        <f t="shared" si="20"/>
        <v>39.43324839780712</v>
      </c>
      <c r="BG40">
        <v>23532</v>
      </c>
      <c r="BH40">
        <f t="shared" si="21"/>
        <v>60.56675160219288</v>
      </c>
      <c r="BI40">
        <v>0</v>
      </c>
      <c r="BJ40">
        <f t="shared" si="22"/>
        <v>0</v>
      </c>
      <c r="BK40">
        <f>SUM(BE40,BG40,BI40)</f>
        <v>38853</v>
      </c>
      <c r="BL40">
        <v>11170</v>
      </c>
      <c r="BM40">
        <f t="shared" si="23"/>
        <v>37.96865970971141</v>
      </c>
      <c r="BN40">
        <v>18249</v>
      </c>
      <c r="BO40">
        <f t="shared" si="24"/>
        <v>62.031340290288583</v>
      </c>
      <c r="BP40">
        <v>0</v>
      </c>
      <c r="BQ40">
        <f t="shared" si="25"/>
        <v>0</v>
      </c>
      <c r="BR40">
        <f>SUM(BL40,BN40,BP40)</f>
        <v>29419</v>
      </c>
      <c r="BS40">
        <v>3067</v>
      </c>
      <c r="BT40">
        <v>16</v>
      </c>
      <c r="BU40">
        <f t="shared" si="26"/>
        <v>41.656532900959334</v>
      </c>
      <c r="BV40">
        <v>4300</v>
      </c>
      <c r="BW40">
        <v>18</v>
      </c>
      <c r="BX40">
        <f t="shared" si="27"/>
        <v>58.343467099040666</v>
      </c>
      <c r="BY40">
        <v>0</v>
      </c>
      <c r="BZ40">
        <v>0</v>
      </c>
      <c r="CA40">
        <f t="shared" si="28"/>
        <v>0</v>
      </c>
      <c r="CB40">
        <f>SUM(BS40,BT40,BV40,BW40,BY40,BZ40)</f>
        <v>7401</v>
      </c>
      <c r="CC40" t="s">
        <v>207</v>
      </c>
      <c r="CD40" t="s">
        <v>168</v>
      </c>
      <c r="CE40">
        <v>3.77</v>
      </c>
      <c r="CF40">
        <v>50</v>
      </c>
      <c r="CG40" t="s">
        <v>168</v>
      </c>
      <c r="CH40">
        <v>489</v>
      </c>
      <c r="CI40">
        <f t="shared" si="29"/>
        <v>48.99799599198397</v>
      </c>
      <c r="CJ40">
        <v>509</v>
      </c>
      <c r="CK40">
        <f t="shared" si="30"/>
        <v>51.00200400801603</v>
      </c>
      <c r="CL40">
        <v>3915</v>
      </c>
      <c r="CM40">
        <v>2532</v>
      </c>
      <c r="CN40">
        <f t="shared" si="31"/>
        <v>0.64674329501915706</v>
      </c>
      <c r="CO40">
        <v>998</v>
      </c>
      <c r="CP40">
        <f t="shared" si="32"/>
        <v>3.2243473765830961</v>
      </c>
      <c r="CQ40">
        <v>28</v>
      </c>
      <c r="CR40">
        <v>30</v>
      </c>
      <c r="CS40">
        <v>70</v>
      </c>
      <c r="CT40">
        <v>21</v>
      </c>
      <c r="CU40">
        <v>8038</v>
      </c>
      <c r="CV40">
        <v>24715</v>
      </c>
      <c r="CW40">
        <v>24715</v>
      </c>
      <c r="CX40" t="s">
        <v>213</v>
      </c>
      <c r="CY40" t="s">
        <v>213</v>
      </c>
      <c r="CZ40" t="s">
        <v>213</v>
      </c>
      <c r="DA40">
        <v>173237554</v>
      </c>
      <c r="DB40">
        <v>96271469</v>
      </c>
      <c r="DC40">
        <v>19218</v>
      </c>
      <c r="DD40">
        <f t="shared" si="33"/>
        <v>72.476995021873577</v>
      </c>
      <c r="DE40">
        <v>13654</v>
      </c>
      <c r="DF40">
        <v>12750</v>
      </c>
      <c r="DG40">
        <f t="shared" si="34"/>
        <v>66.344052450827348</v>
      </c>
      <c r="DH40">
        <f t="shared" si="35"/>
        <v>48.084175592095342</v>
      </c>
      <c r="DI40">
        <v>55.3</v>
      </c>
      <c r="DJ40">
        <v>13577</v>
      </c>
      <c r="DK40">
        <v>5317</v>
      </c>
      <c r="DL40">
        <v>6567</v>
      </c>
      <c r="DM40">
        <v>42</v>
      </c>
      <c r="DN40">
        <v>24784</v>
      </c>
      <c r="DO40">
        <v>82</v>
      </c>
      <c r="DP40">
        <v>13249</v>
      </c>
      <c r="DQ40" t="s">
        <v>203</v>
      </c>
    </row>
    <row r="41" spans="1:121" x14ac:dyDescent="0.3">
      <c r="A41" t="s">
        <v>109</v>
      </c>
      <c r="B41" t="s">
        <v>27</v>
      </c>
      <c r="C41" t="s">
        <v>82</v>
      </c>
      <c r="D41">
        <v>4499</v>
      </c>
      <c r="E41">
        <v>965</v>
      </c>
      <c r="F41">
        <v>6099</v>
      </c>
      <c r="G41">
        <v>1387</v>
      </c>
      <c r="H41">
        <f t="shared" si="0"/>
        <v>10598</v>
      </c>
      <c r="I41">
        <f t="shared" si="36"/>
        <v>5464</v>
      </c>
      <c r="J41">
        <f t="shared" si="1"/>
        <v>42.19305019305019</v>
      </c>
      <c r="K41">
        <f t="shared" si="37"/>
        <v>7486</v>
      </c>
      <c r="L41">
        <f t="shared" si="2"/>
        <v>57.806949806949802</v>
      </c>
      <c r="M41">
        <v>0</v>
      </c>
      <c r="N41">
        <f t="shared" si="3"/>
        <v>0</v>
      </c>
      <c r="O41">
        <v>12950</v>
      </c>
      <c r="P41">
        <v>518</v>
      </c>
      <c r="Q41">
        <v>487</v>
      </c>
      <c r="R41">
        <v>575</v>
      </c>
      <c r="S41">
        <v>689</v>
      </c>
      <c r="T41">
        <f t="shared" si="38"/>
        <v>1005</v>
      </c>
      <c r="U41">
        <f t="shared" si="4"/>
        <v>44.292639929484359</v>
      </c>
      <c r="V41">
        <f t="shared" si="39"/>
        <v>1264</v>
      </c>
      <c r="W41">
        <f t="shared" si="5"/>
        <v>55.707360070515641</v>
      </c>
      <c r="X41">
        <v>0</v>
      </c>
      <c r="Y41">
        <f t="shared" si="6"/>
        <v>0</v>
      </c>
      <c r="Z41">
        <v>2269</v>
      </c>
      <c r="AA41">
        <f t="shared" si="7"/>
        <v>42.506077928904659</v>
      </c>
      <c r="AB41">
        <f t="shared" si="8"/>
        <v>57.493922071095341</v>
      </c>
      <c r="AC41">
        <v>15219</v>
      </c>
      <c r="AD41">
        <v>100</v>
      </c>
      <c r="AE41">
        <f t="shared" si="9"/>
        <v>0.65707339509823248</v>
      </c>
      <c r="AF41">
        <v>699</v>
      </c>
      <c r="AG41">
        <f t="shared" si="10"/>
        <v>4.5929430317366453</v>
      </c>
      <c r="AH41">
        <v>3097</v>
      </c>
      <c r="AI41">
        <f t="shared" si="11"/>
        <v>20.349563046192259</v>
      </c>
      <c r="AJ41">
        <v>7811</v>
      </c>
      <c r="AK41">
        <f t="shared" si="12"/>
        <v>51.32400289112293</v>
      </c>
      <c r="AL41">
        <v>49</v>
      </c>
      <c r="AM41">
        <f t="shared" si="13"/>
        <v>0.3219659635981339</v>
      </c>
      <c r="AN41">
        <v>323</v>
      </c>
      <c r="AO41">
        <f t="shared" si="14"/>
        <v>2.1223470661672907</v>
      </c>
      <c r="AP41">
        <v>13</v>
      </c>
      <c r="AQ41">
        <f t="shared" si="15"/>
        <v>8.5419541362770218E-2</v>
      </c>
      <c r="AR41">
        <v>506</v>
      </c>
      <c r="AS41">
        <f t="shared" si="16"/>
        <v>3.3247913791970563</v>
      </c>
      <c r="AT41">
        <v>352</v>
      </c>
      <c r="AU41">
        <f t="shared" si="17"/>
        <v>2.3128983507457783</v>
      </c>
      <c r="AV41">
        <v>1113</v>
      </c>
      <c r="AW41">
        <v>3015</v>
      </c>
      <c r="AX41">
        <f t="shared" si="18"/>
        <v>36.915422885572141</v>
      </c>
      <c r="AY41">
        <v>51.1</v>
      </c>
      <c r="AZ41">
        <v>1167</v>
      </c>
      <c r="BA41">
        <v>3151</v>
      </c>
      <c r="BB41">
        <f t="shared" si="19"/>
        <v>37.035861631228187</v>
      </c>
      <c r="BC41">
        <v>50.1</v>
      </c>
      <c r="BD41">
        <v>70</v>
      </c>
      <c r="BE41">
        <v>4316</v>
      </c>
      <c r="BF41">
        <f t="shared" si="20"/>
        <v>36.725663716814161</v>
      </c>
      <c r="BG41">
        <v>7436</v>
      </c>
      <c r="BH41">
        <f t="shared" si="21"/>
        <v>63.274336283185839</v>
      </c>
      <c r="BI41">
        <v>0</v>
      </c>
      <c r="BJ41">
        <f t="shared" si="22"/>
        <v>0</v>
      </c>
      <c r="BK41">
        <v>11752</v>
      </c>
      <c r="BL41">
        <v>3151</v>
      </c>
      <c r="BM41">
        <f t="shared" si="23"/>
        <v>35.962109107509697</v>
      </c>
      <c r="BN41">
        <v>5611</v>
      </c>
      <c r="BO41">
        <f t="shared" si="24"/>
        <v>64.037890892490296</v>
      </c>
      <c r="BP41">
        <v>0</v>
      </c>
      <c r="BQ41">
        <f t="shared" si="25"/>
        <v>0</v>
      </c>
      <c r="BR41">
        <v>8762</v>
      </c>
      <c r="BS41">
        <v>1188</v>
      </c>
      <c r="BT41">
        <v>12</v>
      </c>
      <c r="BU41">
        <f t="shared" si="26"/>
        <v>41.594454072790292</v>
      </c>
      <c r="BV41">
        <v>1672</v>
      </c>
      <c r="BW41">
        <v>13</v>
      </c>
      <c r="BX41">
        <f t="shared" si="27"/>
        <v>58.405545927209701</v>
      </c>
      <c r="BY41">
        <v>0</v>
      </c>
      <c r="BZ41">
        <v>0</v>
      </c>
      <c r="CA41">
        <f t="shared" si="28"/>
        <v>0</v>
      </c>
      <c r="CB41">
        <v>2885</v>
      </c>
      <c r="CC41" t="s">
        <v>207</v>
      </c>
      <c r="CD41" t="s">
        <v>168</v>
      </c>
      <c r="CE41">
        <v>3.41</v>
      </c>
      <c r="CF41">
        <v>25</v>
      </c>
      <c r="CG41" t="s">
        <v>213</v>
      </c>
      <c r="CH41">
        <v>218</v>
      </c>
      <c r="CI41">
        <f t="shared" si="29"/>
        <v>35.332252836304704</v>
      </c>
      <c r="CJ41">
        <v>399</v>
      </c>
      <c r="CK41">
        <f t="shared" si="30"/>
        <v>64.667747163695296</v>
      </c>
      <c r="CL41">
        <v>2271</v>
      </c>
      <c r="CM41">
        <v>1094</v>
      </c>
      <c r="CN41">
        <f t="shared" si="31"/>
        <v>0.48172611184500219</v>
      </c>
      <c r="CO41">
        <v>617</v>
      </c>
      <c r="CP41">
        <f t="shared" si="32"/>
        <v>4.7644787644787652</v>
      </c>
      <c r="CQ41">
        <v>5</v>
      </c>
      <c r="CR41">
        <v>27</v>
      </c>
      <c r="CS41">
        <v>73</v>
      </c>
      <c r="CT41">
        <v>21</v>
      </c>
      <c r="CU41">
        <v>5407</v>
      </c>
      <c r="CV41">
        <v>19135</v>
      </c>
      <c r="CW41">
        <v>19135</v>
      </c>
      <c r="CX41">
        <v>433</v>
      </c>
      <c r="CY41">
        <v>1005</v>
      </c>
      <c r="CZ41">
        <v>1005</v>
      </c>
      <c r="DA41">
        <v>63454789.229999997</v>
      </c>
      <c r="DB41">
        <v>25301655.649999999</v>
      </c>
      <c r="DC41">
        <v>9147</v>
      </c>
      <c r="DD41">
        <f t="shared" si="33"/>
        <v>86.308737497641062</v>
      </c>
      <c r="DE41">
        <v>6886</v>
      </c>
      <c r="DF41">
        <v>6395</v>
      </c>
      <c r="DG41">
        <f t="shared" si="34"/>
        <v>69.913632885098949</v>
      </c>
      <c r="DH41">
        <f t="shared" si="35"/>
        <v>60.341573881864505</v>
      </c>
      <c r="DI41">
        <v>57</v>
      </c>
      <c r="DJ41">
        <v>9487</v>
      </c>
      <c r="DK41">
        <v>1604</v>
      </c>
      <c r="DL41">
        <v>4373</v>
      </c>
      <c r="DM41" t="s">
        <v>213</v>
      </c>
      <c r="DN41" t="s">
        <v>213</v>
      </c>
      <c r="DO41">
        <v>94</v>
      </c>
      <c r="DP41">
        <v>22909</v>
      </c>
      <c r="DQ41" t="s">
        <v>206</v>
      </c>
    </row>
    <row r="42" spans="1:121" x14ac:dyDescent="0.3">
      <c r="A42" t="s">
        <v>32</v>
      </c>
      <c r="B42" t="s">
        <v>33</v>
      </c>
      <c r="C42" t="s">
        <v>82</v>
      </c>
      <c r="D42">
        <v>3808</v>
      </c>
      <c r="E42">
        <v>905</v>
      </c>
      <c r="F42">
        <v>3557</v>
      </c>
      <c r="G42">
        <v>844</v>
      </c>
      <c r="H42">
        <f t="shared" si="0"/>
        <v>7365</v>
      </c>
      <c r="I42">
        <f t="shared" si="36"/>
        <v>4713</v>
      </c>
      <c r="J42">
        <f t="shared" si="1"/>
        <v>51.711652402896647</v>
      </c>
      <c r="K42">
        <f t="shared" si="37"/>
        <v>4401</v>
      </c>
      <c r="L42">
        <f t="shared" si="2"/>
        <v>48.28834759710336</v>
      </c>
      <c r="M42">
        <v>0</v>
      </c>
      <c r="N42">
        <f t="shared" si="3"/>
        <v>0</v>
      </c>
      <c r="O42">
        <v>9114</v>
      </c>
      <c r="P42">
        <v>295</v>
      </c>
      <c r="Q42">
        <v>629</v>
      </c>
      <c r="R42">
        <v>450</v>
      </c>
      <c r="S42">
        <v>1083</v>
      </c>
      <c r="T42">
        <f t="shared" si="38"/>
        <v>924</v>
      </c>
      <c r="U42">
        <f t="shared" si="4"/>
        <v>37.606837606837608</v>
      </c>
      <c r="V42">
        <f t="shared" si="39"/>
        <v>1533</v>
      </c>
      <c r="W42">
        <f t="shared" si="5"/>
        <v>62.393162393162392</v>
      </c>
      <c r="X42">
        <v>0</v>
      </c>
      <c r="Y42">
        <f t="shared" si="6"/>
        <v>0</v>
      </c>
      <c r="Z42">
        <v>2457</v>
      </c>
      <c r="AA42">
        <f t="shared" si="7"/>
        <v>48.716619134041999</v>
      </c>
      <c r="AB42">
        <f t="shared" si="8"/>
        <v>51.283380865957994</v>
      </c>
      <c r="AC42">
        <v>11571</v>
      </c>
      <c r="AD42">
        <v>208</v>
      </c>
      <c r="AE42">
        <f t="shared" si="9"/>
        <v>1.7975974418805634</v>
      </c>
      <c r="AF42">
        <v>440</v>
      </c>
      <c r="AG42">
        <f t="shared" si="10"/>
        <v>3.8026099732088841</v>
      </c>
      <c r="AH42">
        <v>153</v>
      </c>
      <c r="AI42">
        <f t="shared" si="11"/>
        <v>1.322271195229453</v>
      </c>
      <c r="AJ42">
        <v>7521</v>
      </c>
      <c r="AK42">
        <f t="shared" si="12"/>
        <v>64.998703655690946</v>
      </c>
      <c r="AL42">
        <v>62</v>
      </c>
      <c r="AM42">
        <f t="shared" si="13"/>
        <v>0.53582231440670647</v>
      </c>
      <c r="AN42">
        <v>155</v>
      </c>
      <c r="AO42">
        <f t="shared" si="14"/>
        <v>1.3395557860167659</v>
      </c>
      <c r="AP42">
        <v>3</v>
      </c>
      <c r="AQ42">
        <f t="shared" si="15"/>
        <v>2.5926886180969663E-2</v>
      </c>
      <c r="AR42">
        <v>328</v>
      </c>
      <c r="AS42">
        <f t="shared" si="16"/>
        <v>2.8346728891193504</v>
      </c>
      <c r="AT42">
        <v>244</v>
      </c>
      <c r="AU42">
        <f t="shared" si="17"/>
        <v>2.1087200760521991</v>
      </c>
      <c r="AV42">
        <v>626</v>
      </c>
      <c r="AW42">
        <v>2192</v>
      </c>
      <c r="AX42">
        <f t="shared" si="18"/>
        <v>28.558394160583944</v>
      </c>
      <c r="AY42">
        <v>56.6</v>
      </c>
      <c r="AZ42">
        <v>725</v>
      </c>
      <c r="BA42">
        <v>2012</v>
      </c>
      <c r="BB42">
        <f t="shared" si="19"/>
        <v>36.033797216699803</v>
      </c>
      <c r="BC42">
        <v>58.5</v>
      </c>
      <c r="BD42">
        <v>75.2</v>
      </c>
      <c r="BE42">
        <v>6435</v>
      </c>
      <c r="BF42">
        <f t="shared" si="20"/>
        <v>44.54211947117048</v>
      </c>
      <c r="BG42">
        <v>8012</v>
      </c>
      <c r="BH42">
        <f t="shared" si="21"/>
        <v>55.45788052882952</v>
      </c>
      <c r="BI42">
        <v>0</v>
      </c>
      <c r="BJ42">
        <f t="shared" si="22"/>
        <v>0</v>
      </c>
      <c r="BK42">
        <f>SUM(BE42,BG42,BI42)</f>
        <v>14447</v>
      </c>
      <c r="BL42">
        <v>6015</v>
      </c>
      <c r="BM42">
        <f t="shared" si="23"/>
        <v>44.214936783299031</v>
      </c>
      <c r="BN42">
        <v>7589</v>
      </c>
      <c r="BO42">
        <f t="shared" si="24"/>
        <v>55.785063216700969</v>
      </c>
      <c r="BP42">
        <v>0</v>
      </c>
      <c r="BQ42">
        <f t="shared" si="25"/>
        <v>0</v>
      </c>
      <c r="BR42">
        <f>SUM(BL42,BN42,BP42)</f>
        <v>13604</v>
      </c>
      <c r="BS42">
        <v>980</v>
      </c>
      <c r="BT42">
        <v>36</v>
      </c>
      <c r="BU42">
        <f t="shared" si="26"/>
        <v>54.100106496272623</v>
      </c>
      <c r="BV42">
        <v>845</v>
      </c>
      <c r="BW42">
        <v>17</v>
      </c>
      <c r="BX42">
        <f t="shared" si="27"/>
        <v>45.89989350372737</v>
      </c>
      <c r="BY42">
        <v>0</v>
      </c>
      <c r="BZ42">
        <v>0</v>
      </c>
      <c r="CA42">
        <f t="shared" si="28"/>
        <v>0</v>
      </c>
      <c r="CB42">
        <f>SUM(BS42,BT42,BV42,BW42,BY42,BZ42)</f>
        <v>1878</v>
      </c>
      <c r="CC42" t="s">
        <v>207</v>
      </c>
      <c r="CD42" t="s">
        <v>168</v>
      </c>
      <c r="CE42">
        <v>3.42</v>
      </c>
      <c r="CF42">
        <v>0</v>
      </c>
      <c r="CG42" t="s">
        <v>213</v>
      </c>
      <c r="CH42">
        <v>237</v>
      </c>
      <c r="CI42">
        <f t="shared" si="29"/>
        <v>56.294536817102134</v>
      </c>
      <c r="CJ42">
        <v>184</v>
      </c>
      <c r="CK42">
        <f t="shared" si="30"/>
        <v>43.705463182897866</v>
      </c>
      <c r="CL42">
        <v>1238</v>
      </c>
      <c r="CM42">
        <v>1059</v>
      </c>
      <c r="CN42">
        <f t="shared" si="31"/>
        <v>0.85541195476575116</v>
      </c>
      <c r="CO42">
        <v>421</v>
      </c>
      <c r="CP42">
        <f t="shared" si="32"/>
        <v>4.6192670616633746</v>
      </c>
      <c r="CQ42">
        <v>38</v>
      </c>
      <c r="CR42">
        <v>38</v>
      </c>
      <c r="CS42">
        <v>62</v>
      </c>
      <c r="CT42">
        <v>21</v>
      </c>
      <c r="CU42">
        <v>11640</v>
      </c>
      <c r="CV42">
        <v>33240</v>
      </c>
      <c r="CW42">
        <v>33240</v>
      </c>
      <c r="CX42">
        <v>388</v>
      </c>
      <c r="CY42">
        <v>1108</v>
      </c>
      <c r="CZ42">
        <v>1108</v>
      </c>
      <c r="DA42">
        <v>44162244</v>
      </c>
      <c r="DB42">
        <v>29963894</v>
      </c>
      <c r="DC42">
        <v>5739</v>
      </c>
      <c r="DD42">
        <f t="shared" si="33"/>
        <v>77.922606924643588</v>
      </c>
      <c r="DE42">
        <v>4089</v>
      </c>
      <c r="DF42">
        <v>3928</v>
      </c>
      <c r="DG42">
        <f t="shared" si="34"/>
        <v>68.443979787419408</v>
      </c>
      <c r="DH42">
        <f t="shared" si="35"/>
        <v>53.333333333333336</v>
      </c>
      <c r="DI42">
        <v>73.5</v>
      </c>
      <c r="DJ42">
        <v>10768</v>
      </c>
      <c r="DK42">
        <v>2763</v>
      </c>
      <c r="DL42">
        <v>8262</v>
      </c>
      <c r="DM42">
        <v>69</v>
      </c>
      <c r="DN42">
        <v>36656</v>
      </c>
      <c r="DO42">
        <v>155</v>
      </c>
      <c r="DP42">
        <v>24056</v>
      </c>
      <c r="DQ42" t="s">
        <v>246</v>
      </c>
    </row>
    <row r="43" spans="1:121" x14ac:dyDescent="0.3">
      <c r="A43" t="s">
        <v>30</v>
      </c>
      <c r="B43" t="s">
        <v>31</v>
      </c>
      <c r="C43" t="s">
        <v>82</v>
      </c>
      <c r="D43">
        <v>4863</v>
      </c>
      <c r="E43">
        <v>821</v>
      </c>
      <c r="F43">
        <v>4206</v>
      </c>
      <c r="G43">
        <v>735</v>
      </c>
      <c r="H43">
        <f t="shared" si="0"/>
        <v>9069</v>
      </c>
      <c r="I43">
        <f t="shared" si="36"/>
        <v>5684</v>
      </c>
      <c r="J43">
        <f t="shared" si="1"/>
        <v>53.49647058823529</v>
      </c>
      <c r="K43">
        <f t="shared" si="37"/>
        <v>4941</v>
      </c>
      <c r="L43">
        <f t="shared" si="2"/>
        <v>46.503529411764703</v>
      </c>
      <c r="M43">
        <v>0</v>
      </c>
      <c r="N43">
        <f t="shared" si="3"/>
        <v>0</v>
      </c>
      <c r="O43">
        <v>10625</v>
      </c>
      <c r="P43">
        <v>1216</v>
      </c>
      <c r="Q43">
        <v>554</v>
      </c>
      <c r="R43">
        <v>999</v>
      </c>
      <c r="S43">
        <v>597</v>
      </c>
      <c r="T43">
        <f t="shared" si="38"/>
        <v>1770</v>
      </c>
      <c r="U43">
        <f t="shared" si="4"/>
        <v>52.584670231729056</v>
      </c>
      <c r="V43">
        <f t="shared" si="39"/>
        <v>1596</v>
      </c>
      <c r="W43">
        <f t="shared" si="5"/>
        <v>47.415329768270951</v>
      </c>
      <c r="X43">
        <v>0</v>
      </c>
      <c r="Y43">
        <f t="shared" si="6"/>
        <v>0</v>
      </c>
      <c r="Z43">
        <v>3366</v>
      </c>
      <c r="AA43">
        <f t="shared" si="7"/>
        <v>53.277106711457364</v>
      </c>
      <c r="AB43">
        <f t="shared" si="8"/>
        <v>46.722893288542636</v>
      </c>
      <c r="AC43">
        <v>13991</v>
      </c>
      <c r="AD43">
        <v>493</v>
      </c>
      <c r="AE43">
        <f t="shared" si="9"/>
        <v>3.523693803159174</v>
      </c>
      <c r="AF43">
        <v>898</v>
      </c>
      <c r="AG43">
        <f t="shared" si="10"/>
        <v>6.4184118361804012</v>
      </c>
      <c r="AH43">
        <v>2427</v>
      </c>
      <c r="AI43">
        <f t="shared" si="11"/>
        <v>17.346865842327212</v>
      </c>
      <c r="AJ43">
        <v>3447</v>
      </c>
      <c r="AK43">
        <f t="shared" si="12"/>
        <v>24.637266814380673</v>
      </c>
      <c r="AL43">
        <v>10</v>
      </c>
      <c r="AM43">
        <f t="shared" si="13"/>
        <v>7.1474519333857484E-2</v>
      </c>
      <c r="AN43">
        <v>2474</v>
      </c>
      <c r="AO43">
        <f t="shared" si="14"/>
        <v>17.68279608319634</v>
      </c>
      <c r="AP43">
        <v>6</v>
      </c>
      <c r="AQ43">
        <f t="shared" si="15"/>
        <v>4.2884711600314485E-2</v>
      </c>
      <c r="AR43">
        <v>622</v>
      </c>
      <c r="AS43">
        <f t="shared" si="16"/>
        <v>4.4457151025659352</v>
      </c>
      <c r="AT43">
        <v>157</v>
      </c>
      <c r="AU43">
        <f t="shared" si="17"/>
        <v>1.1221499535415624</v>
      </c>
      <c r="AV43">
        <v>335</v>
      </c>
      <c r="AW43">
        <v>1518</v>
      </c>
      <c r="AX43">
        <f t="shared" si="18"/>
        <v>22.068511198945981</v>
      </c>
      <c r="AY43">
        <v>70</v>
      </c>
      <c r="AZ43">
        <v>358</v>
      </c>
      <c r="BA43">
        <v>1543</v>
      </c>
      <c r="BB43">
        <f t="shared" si="19"/>
        <v>23.201555411535967</v>
      </c>
      <c r="BC43">
        <v>71</v>
      </c>
      <c r="BD43">
        <v>86</v>
      </c>
      <c r="BE43">
        <v>5451</v>
      </c>
      <c r="BF43">
        <f t="shared" si="20"/>
        <v>47.260273972602739</v>
      </c>
      <c r="BG43">
        <v>6083</v>
      </c>
      <c r="BH43">
        <f t="shared" si="21"/>
        <v>52.739726027397261</v>
      </c>
      <c r="BI43">
        <v>0</v>
      </c>
      <c r="BJ43">
        <f t="shared" si="22"/>
        <v>0</v>
      </c>
      <c r="BK43">
        <v>11534</v>
      </c>
      <c r="BL43">
        <v>4352</v>
      </c>
      <c r="BM43">
        <f t="shared" si="23"/>
        <v>46.540476954336434</v>
      </c>
      <c r="BN43">
        <v>4939</v>
      </c>
      <c r="BO43">
        <f t="shared" si="24"/>
        <v>52.817880440594593</v>
      </c>
      <c r="BP43">
        <v>0</v>
      </c>
      <c r="BQ43">
        <f t="shared" si="25"/>
        <v>0</v>
      </c>
      <c r="BR43">
        <v>9351</v>
      </c>
      <c r="BS43">
        <v>1131</v>
      </c>
      <c r="BT43">
        <v>6</v>
      </c>
      <c r="BU43">
        <f t="shared" si="26"/>
        <v>53.031716417910445</v>
      </c>
      <c r="BV43">
        <v>999</v>
      </c>
      <c r="BW43">
        <v>8</v>
      </c>
      <c r="BX43">
        <f t="shared" si="27"/>
        <v>46.968283582089555</v>
      </c>
      <c r="BY43">
        <v>0</v>
      </c>
      <c r="BZ43">
        <v>0</v>
      </c>
      <c r="CA43">
        <f t="shared" si="28"/>
        <v>0</v>
      </c>
      <c r="CB43">
        <v>2144</v>
      </c>
      <c r="CC43" t="s">
        <v>207</v>
      </c>
      <c r="CD43" t="s">
        <v>165</v>
      </c>
      <c r="CE43">
        <v>3.96</v>
      </c>
      <c r="CF43">
        <v>75</v>
      </c>
      <c r="CG43" t="s">
        <v>168</v>
      </c>
      <c r="CH43">
        <v>365</v>
      </c>
      <c r="CI43">
        <f t="shared" si="29"/>
        <v>44.188861985472158</v>
      </c>
      <c r="CJ43">
        <v>461</v>
      </c>
      <c r="CK43">
        <f t="shared" si="30"/>
        <v>55.811138014527849</v>
      </c>
      <c r="CL43">
        <v>1771</v>
      </c>
      <c r="CM43">
        <v>1502</v>
      </c>
      <c r="CN43">
        <f t="shared" si="31"/>
        <v>0.84810841332580467</v>
      </c>
      <c r="CO43">
        <v>826</v>
      </c>
      <c r="CP43">
        <f t="shared" si="32"/>
        <v>7.7741176470588229</v>
      </c>
      <c r="CQ43">
        <v>5</v>
      </c>
      <c r="CR43">
        <v>36</v>
      </c>
      <c r="CS43">
        <v>64</v>
      </c>
      <c r="CT43">
        <v>21</v>
      </c>
      <c r="CU43">
        <v>9238</v>
      </c>
      <c r="CV43">
        <v>26594</v>
      </c>
      <c r="CW43">
        <v>26594</v>
      </c>
      <c r="CX43">
        <v>382</v>
      </c>
      <c r="CY43">
        <v>1102</v>
      </c>
      <c r="CZ43">
        <v>1102</v>
      </c>
      <c r="DA43">
        <v>45690768</v>
      </c>
      <c r="DB43">
        <v>15746416</v>
      </c>
      <c r="DC43">
        <v>6430</v>
      </c>
      <c r="DD43">
        <f t="shared" si="33"/>
        <v>70.90087109934943</v>
      </c>
      <c r="DE43">
        <v>4580</v>
      </c>
      <c r="DF43">
        <v>3930</v>
      </c>
      <c r="DG43">
        <f t="shared" si="34"/>
        <v>61.119751166407468</v>
      </c>
      <c r="DH43">
        <f t="shared" si="35"/>
        <v>43.334435990737681</v>
      </c>
      <c r="DI43">
        <v>60</v>
      </c>
      <c r="DJ43">
        <v>10972</v>
      </c>
      <c r="DK43">
        <v>1903</v>
      </c>
      <c r="DL43">
        <v>7013</v>
      </c>
      <c r="DM43">
        <v>41</v>
      </c>
      <c r="DN43">
        <v>23350</v>
      </c>
      <c r="DO43">
        <v>203</v>
      </c>
      <c r="DP43">
        <v>12467</v>
      </c>
      <c r="DQ43" t="s">
        <v>206</v>
      </c>
    </row>
    <row r="44" spans="1:121" x14ac:dyDescent="0.3">
      <c r="A44" t="s">
        <v>111</v>
      </c>
      <c r="B44" t="s">
        <v>31</v>
      </c>
      <c r="C44" t="s">
        <v>82</v>
      </c>
      <c r="D44">
        <v>14110</v>
      </c>
      <c r="E44">
        <v>1303</v>
      </c>
      <c r="F44">
        <v>13960</v>
      </c>
      <c r="G44">
        <v>980</v>
      </c>
      <c r="H44">
        <f t="shared" si="0"/>
        <v>28070</v>
      </c>
      <c r="I44">
        <f t="shared" si="36"/>
        <v>15413</v>
      </c>
      <c r="J44">
        <f t="shared" si="1"/>
        <v>50.779165156656667</v>
      </c>
      <c r="K44">
        <f t="shared" si="37"/>
        <v>14940</v>
      </c>
      <c r="L44">
        <f t="shared" si="2"/>
        <v>49.220834843343326</v>
      </c>
      <c r="M44">
        <v>0</v>
      </c>
      <c r="N44">
        <f t="shared" si="3"/>
        <v>0</v>
      </c>
      <c r="O44">
        <v>30353</v>
      </c>
      <c r="P44">
        <v>4219</v>
      </c>
      <c r="Q44">
        <v>1130</v>
      </c>
      <c r="R44">
        <v>3877</v>
      </c>
      <c r="S44">
        <v>1213</v>
      </c>
      <c r="T44">
        <f t="shared" si="38"/>
        <v>5349</v>
      </c>
      <c r="U44">
        <f t="shared" si="4"/>
        <v>51.240540281636171</v>
      </c>
      <c r="V44">
        <f t="shared" si="39"/>
        <v>5090</v>
      </c>
      <c r="W44">
        <f t="shared" si="5"/>
        <v>48.759459718363829</v>
      </c>
      <c r="X44">
        <v>0</v>
      </c>
      <c r="Y44">
        <f t="shared" si="6"/>
        <v>0</v>
      </c>
      <c r="Z44">
        <v>10439</v>
      </c>
      <c r="AA44">
        <f t="shared" si="7"/>
        <v>50.897234751912137</v>
      </c>
      <c r="AB44">
        <f t="shared" si="8"/>
        <v>49.102765248087863</v>
      </c>
      <c r="AC44">
        <v>40792</v>
      </c>
      <c r="AD44">
        <v>1117</v>
      </c>
      <c r="AE44">
        <f t="shared" si="9"/>
        <v>2.7382820160815844</v>
      </c>
      <c r="AF44">
        <v>3131</v>
      </c>
      <c r="AG44">
        <f t="shared" si="10"/>
        <v>7.6755246126691503</v>
      </c>
      <c r="AH44">
        <v>3833</v>
      </c>
      <c r="AI44">
        <f t="shared" si="11"/>
        <v>9.3964502843694842</v>
      </c>
      <c r="AJ44">
        <v>12628</v>
      </c>
      <c r="AK44">
        <f t="shared" si="12"/>
        <v>30.957050402039616</v>
      </c>
      <c r="AL44">
        <v>33</v>
      </c>
      <c r="AM44">
        <f t="shared" si="13"/>
        <v>8.0898215336340465E-2</v>
      </c>
      <c r="AN44">
        <v>6772</v>
      </c>
      <c r="AO44">
        <f t="shared" si="14"/>
        <v>16.601294371445384</v>
      </c>
      <c r="AP44">
        <v>16</v>
      </c>
      <c r="AQ44">
        <f t="shared" si="15"/>
        <v>3.9223377132771131E-2</v>
      </c>
      <c r="AR44">
        <v>1456</v>
      </c>
      <c r="AS44">
        <f t="shared" si="16"/>
        <v>3.569327319082173</v>
      </c>
      <c r="AT44">
        <v>1367</v>
      </c>
      <c r="AU44">
        <f t="shared" si="17"/>
        <v>3.3511472837811334</v>
      </c>
      <c r="AV44">
        <v>606</v>
      </c>
      <c r="AW44">
        <v>4538</v>
      </c>
      <c r="AX44">
        <f t="shared" si="18"/>
        <v>13.353900396650506</v>
      </c>
      <c r="AY44">
        <v>89.08</v>
      </c>
      <c r="AZ44">
        <v>554</v>
      </c>
      <c r="BA44">
        <v>3930</v>
      </c>
      <c r="BB44">
        <f t="shared" si="19"/>
        <v>14.096692111959289</v>
      </c>
      <c r="BC44">
        <v>88.35</v>
      </c>
      <c r="BD44">
        <v>94.8</v>
      </c>
      <c r="BE44">
        <v>27719</v>
      </c>
      <c r="BF44">
        <f t="shared" si="20"/>
        <v>48.941504670091987</v>
      </c>
      <c r="BG44">
        <v>28918</v>
      </c>
      <c r="BH44">
        <f t="shared" si="21"/>
        <v>51.058495329908013</v>
      </c>
      <c r="BI44">
        <v>0</v>
      </c>
      <c r="BJ44">
        <f t="shared" si="22"/>
        <v>0</v>
      </c>
      <c r="BK44">
        <v>56637</v>
      </c>
      <c r="BL44">
        <v>11273</v>
      </c>
      <c r="BM44">
        <f t="shared" si="23"/>
        <v>44.732351890797986</v>
      </c>
      <c r="BN44">
        <v>13928</v>
      </c>
      <c r="BO44">
        <f t="shared" si="24"/>
        <v>55.267648109202014</v>
      </c>
      <c r="BP44">
        <v>0</v>
      </c>
      <c r="BQ44">
        <f t="shared" si="25"/>
        <v>0</v>
      </c>
      <c r="BR44">
        <v>25201</v>
      </c>
      <c r="BS44">
        <v>2841</v>
      </c>
      <c r="BT44">
        <v>20</v>
      </c>
      <c r="BU44">
        <f t="shared" si="26"/>
        <v>49.149630647655037</v>
      </c>
      <c r="BV44">
        <v>2942</v>
      </c>
      <c r="BW44">
        <v>18</v>
      </c>
      <c r="BX44">
        <f t="shared" si="27"/>
        <v>50.850369352344963</v>
      </c>
      <c r="BY44">
        <v>0</v>
      </c>
      <c r="BZ44">
        <v>0</v>
      </c>
      <c r="CA44">
        <f t="shared" si="28"/>
        <v>0</v>
      </c>
      <c r="CB44">
        <v>5821</v>
      </c>
      <c r="CC44" t="s">
        <v>207</v>
      </c>
      <c r="CD44" t="s">
        <v>168</v>
      </c>
      <c r="CE44">
        <v>4.43</v>
      </c>
      <c r="CF44">
        <v>75</v>
      </c>
      <c r="CG44" t="s">
        <v>168</v>
      </c>
      <c r="CH44">
        <v>1178</v>
      </c>
      <c r="CI44">
        <f t="shared" si="29"/>
        <v>52.920035938903865</v>
      </c>
      <c r="CJ44">
        <v>1048</v>
      </c>
      <c r="CK44">
        <f t="shared" si="30"/>
        <v>47.079964061096135</v>
      </c>
      <c r="CL44">
        <v>6016</v>
      </c>
      <c r="CM44">
        <v>3540</v>
      </c>
      <c r="CN44">
        <f t="shared" si="31"/>
        <v>0.58843085106382975</v>
      </c>
      <c r="CO44">
        <v>2226</v>
      </c>
      <c r="CP44">
        <f t="shared" si="32"/>
        <v>7.3337067176226398</v>
      </c>
      <c r="CQ44">
        <v>22</v>
      </c>
      <c r="CR44">
        <v>38</v>
      </c>
      <c r="CS44">
        <v>62</v>
      </c>
      <c r="CT44">
        <v>19</v>
      </c>
      <c r="CU44">
        <v>9695</v>
      </c>
      <c r="CV44">
        <v>37931</v>
      </c>
      <c r="CW44">
        <v>37931</v>
      </c>
      <c r="CX44">
        <v>404</v>
      </c>
      <c r="CY44">
        <v>1581</v>
      </c>
      <c r="CZ44">
        <v>1581</v>
      </c>
      <c r="DA44">
        <v>102628181</v>
      </c>
      <c r="DB44">
        <v>40357443</v>
      </c>
      <c r="DC44">
        <v>17117</v>
      </c>
      <c r="DD44">
        <f t="shared" si="33"/>
        <v>60.97969362308514</v>
      </c>
      <c r="DE44">
        <v>10926</v>
      </c>
      <c r="DF44">
        <v>8439</v>
      </c>
      <c r="DG44">
        <f t="shared" si="34"/>
        <v>49.301863644330197</v>
      </c>
      <c r="DH44">
        <f t="shared" si="35"/>
        <v>30.064125400783752</v>
      </c>
      <c r="DI44">
        <v>64.5</v>
      </c>
      <c r="DJ44">
        <v>12559</v>
      </c>
      <c r="DK44">
        <v>4202</v>
      </c>
      <c r="DL44">
        <v>7214</v>
      </c>
      <c r="DM44">
        <v>36.21</v>
      </c>
      <c r="DN44">
        <v>30420</v>
      </c>
      <c r="DO44">
        <v>0</v>
      </c>
      <c r="DP44" t="s">
        <v>213</v>
      </c>
      <c r="DQ44" t="s">
        <v>206</v>
      </c>
    </row>
    <row r="45" spans="1:121" x14ac:dyDescent="0.3">
      <c r="A45" t="s">
        <v>110</v>
      </c>
      <c r="B45" t="s">
        <v>29</v>
      </c>
      <c r="C45" t="s">
        <v>82</v>
      </c>
      <c r="D45">
        <v>11189</v>
      </c>
      <c r="E45">
        <v>654</v>
      </c>
      <c r="F45">
        <v>11731</v>
      </c>
      <c r="G45">
        <v>817</v>
      </c>
      <c r="H45">
        <f t="shared" si="0"/>
        <v>22920</v>
      </c>
      <c r="I45">
        <f t="shared" si="36"/>
        <v>11843</v>
      </c>
      <c r="J45">
        <f t="shared" si="1"/>
        <v>48.554794801361155</v>
      </c>
      <c r="K45">
        <f t="shared" si="37"/>
        <v>12548</v>
      </c>
      <c r="L45">
        <f t="shared" si="2"/>
        <v>51.445205198638845</v>
      </c>
      <c r="M45">
        <v>0</v>
      </c>
      <c r="N45">
        <f t="shared" si="3"/>
        <v>0</v>
      </c>
      <c r="O45">
        <v>24391</v>
      </c>
      <c r="P45">
        <v>1377</v>
      </c>
      <c r="Q45">
        <v>2469</v>
      </c>
      <c r="R45">
        <v>1471</v>
      </c>
      <c r="S45">
        <v>2521</v>
      </c>
      <c r="T45">
        <f t="shared" si="38"/>
        <v>3846</v>
      </c>
      <c r="U45">
        <f t="shared" si="4"/>
        <v>49.068639959173261</v>
      </c>
      <c r="V45">
        <f t="shared" si="39"/>
        <v>3992</v>
      </c>
      <c r="W45">
        <f t="shared" si="5"/>
        <v>50.931360040826746</v>
      </c>
      <c r="X45">
        <v>0</v>
      </c>
      <c r="Y45">
        <f t="shared" si="6"/>
        <v>0</v>
      </c>
      <c r="Z45">
        <v>7838</v>
      </c>
      <c r="AA45">
        <f t="shared" si="7"/>
        <v>48.679760464178223</v>
      </c>
      <c r="AB45">
        <f t="shared" si="8"/>
        <v>51.320239535821777</v>
      </c>
      <c r="AC45">
        <v>32229</v>
      </c>
      <c r="AD45">
        <v>1813</v>
      </c>
      <c r="AE45">
        <f t="shared" si="9"/>
        <v>5.6253684569797384</v>
      </c>
      <c r="AF45">
        <v>2053</v>
      </c>
      <c r="AG45">
        <f t="shared" si="10"/>
        <v>6.3700394055043592</v>
      </c>
      <c r="AH45">
        <v>1123</v>
      </c>
      <c r="AI45">
        <f t="shared" si="11"/>
        <v>3.4844394799714546</v>
      </c>
      <c r="AJ45">
        <v>14400</v>
      </c>
      <c r="AK45">
        <f t="shared" si="12"/>
        <v>44.680256911477237</v>
      </c>
      <c r="AL45">
        <v>17</v>
      </c>
      <c r="AM45">
        <f t="shared" si="13"/>
        <v>5.2747525520493964E-2</v>
      </c>
      <c r="AN45">
        <v>3097</v>
      </c>
      <c r="AO45">
        <f t="shared" si="14"/>
        <v>9.60935803158646</v>
      </c>
      <c r="AP45">
        <v>15</v>
      </c>
      <c r="AQ45">
        <f t="shared" si="15"/>
        <v>4.6541934282788792E-2</v>
      </c>
      <c r="AR45">
        <v>990</v>
      </c>
      <c r="AS45">
        <f t="shared" si="16"/>
        <v>3.0717676626640604</v>
      </c>
      <c r="AT45">
        <v>883</v>
      </c>
      <c r="AU45">
        <f t="shared" si="17"/>
        <v>2.7397685314468334</v>
      </c>
      <c r="AV45">
        <v>974</v>
      </c>
      <c r="AW45">
        <v>4636</v>
      </c>
      <c r="AX45">
        <f t="shared" si="18"/>
        <v>21.00949094046592</v>
      </c>
      <c r="AY45">
        <v>83.11</v>
      </c>
      <c r="AZ45">
        <v>835</v>
      </c>
      <c r="BA45">
        <v>4651</v>
      </c>
      <c r="BB45">
        <f t="shared" si="19"/>
        <v>17.953128359492581</v>
      </c>
      <c r="BC45">
        <v>83.86</v>
      </c>
      <c r="BD45">
        <v>90.38</v>
      </c>
      <c r="BE45">
        <v>21896</v>
      </c>
      <c r="BF45">
        <f t="shared" si="20"/>
        <v>48.174957646696441</v>
      </c>
      <c r="BG45">
        <v>23555</v>
      </c>
      <c r="BH45">
        <f t="shared" si="21"/>
        <v>51.825042353303566</v>
      </c>
      <c r="BI45">
        <v>0</v>
      </c>
      <c r="BJ45">
        <f t="shared" si="22"/>
        <v>0</v>
      </c>
      <c r="BK45">
        <v>45451</v>
      </c>
      <c r="BL45">
        <v>11819</v>
      </c>
      <c r="BM45">
        <f t="shared" si="23"/>
        <v>40.937272695784699</v>
      </c>
      <c r="BN45">
        <v>17052</v>
      </c>
      <c r="BO45">
        <f t="shared" si="24"/>
        <v>59.062727304215301</v>
      </c>
      <c r="BP45">
        <v>0</v>
      </c>
      <c r="BQ45">
        <f t="shared" si="25"/>
        <v>0</v>
      </c>
      <c r="BR45">
        <v>28871</v>
      </c>
      <c r="BS45">
        <v>2574</v>
      </c>
      <c r="BT45">
        <v>3</v>
      </c>
      <c r="BU45">
        <f t="shared" si="26"/>
        <v>46.10842726784756</v>
      </c>
      <c r="BV45">
        <v>3006</v>
      </c>
      <c r="BW45">
        <v>6</v>
      </c>
      <c r="BX45">
        <f t="shared" si="27"/>
        <v>53.89157273215244</v>
      </c>
      <c r="BY45">
        <v>0</v>
      </c>
      <c r="BZ45">
        <v>0</v>
      </c>
      <c r="CA45">
        <f t="shared" si="28"/>
        <v>0</v>
      </c>
      <c r="CB45">
        <v>5589</v>
      </c>
      <c r="CC45" t="s">
        <v>207</v>
      </c>
      <c r="CD45" t="s">
        <v>168</v>
      </c>
      <c r="CE45">
        <v>4.0199999999999996</v>
      </c>
      <c r="CF45">
        <v>85</v>
      </c>
      <c r="CG45" t="s">
        <v>168</v>
      </c>
      <c r="CH45">
        <v>650</v>
      </c>
      <c r="CI45">
        <f t="shared" si="29"/>
        <v>53.104575163398692</v>
      </c>
      <c r="CJ45">
        <v>574</v>
      </c>
      <c r="CK45">
        <f t="shared" si="30"/>
        <v>46.895424836601308</v>
      </c>
      <c r="CL45">
        <v>3288</v>
      </c>
      <c r="CM45">
        <v>2317</v>
      </c>
      <c r="CN45">
        <f t="shared" si="31"/>
        <v>0.70468369829683697</v>
      </c>
      <c r="CO45">
        <v>1224</v>
      </c>
      <c r="CP45">
        <f t="shared" si="32"/>
        <v>5.0182444344225328</v>
      </c>
      <c r="CQ45">
        <v>19.829999999999998</v>
      </c>
      <c r="CR45">
        <v>58</v>
      </c>
      <c r="CS45">
        <v>42</v>
      </c>
      <c r="CT45">
        <v>20.52</v>
      </c>
      <c r="CU45">
        <v>16591</v>
      </c>
      <c r="CV45">
        <v>38527</v>
      </c>
      <c r="CW45">
        <v>38527</v>
      </c>
      <c r="CX45">
        <v>691.25</v>
      </c>
      <c r="CY45">
        <v>1605.25</v>
      </c>
      <c r="CZ45">
        <v>1605.25</v>
      </c>
      <c r="DA45">
        <v>127860594</v>
      </c>
      <c r="DB45">
        <v>51722543</v>
      </c>
      <c r="DC45">
        <v>16829</v>
      </c>
      <c r="DD45">
        <f t="shared" si="33"/>
        <v>73.424956369982553</v>
      </c>
      <c r="DE45">
        <v>10914</v>
      </c>
      <c r="DF45">
        <v>9903</v>
      </c>
      <c r="DG45">
        <f t="shared" si="34"/>
        <v>58.844851149800938</v>
      </c>
      <c r="DH45">
        <f t="shared" si="35"/>
        <v>43.206806282722518</v>
      </c>
      <c r="DI45">
        <v>84.2</v>
      </c>
      <c r="DJ45">
        <v>13269</v>
      </c>
      <c r="DK45">
        <v>6360</v>
      </c>
      <c r="DL45">
        <v>6830</v>
      </c>
      <c r="DM45">
        <v>60.2</v>
      </c>
      <c r="DN45">
        <v>31480</v>
      </c>
      <c r="DO45">
        <v>1338</v>
      </c>
      <c r="DP45">
        <v>12076</v>
      </c>
      <c r="DQ45" t="s">
        <v>206</v>
      </c>
    </row>
    <row r="46" spans="1:121" x14ac:dyDescent="0.3">
      <c r="A46" t="s">
        <v>34</v>
      </c>
      <c r="B46" t="s">
        <v>35</v>
      </c>
      <c r="C46" t="s">
        <v>82</v>
      </c>
      <c r="D46">
        <v>17245</v>
      </c>
      <c r="E46">
        <v>1699</v>
      </c>
      <c r="F46">
        <v>18737</v>
      </c>
      <c r="G46">
        <v>1520</v>
      </c>
      <c r="H46">
        <f t="shared" si="0"/>
        <v>35982</v>
      </c>
      <c r="I46">
        <f t="shared" si="36"/>
        <v>18944</v>
      </c>
      <c r="J46">
        <f t="shared" si="1"/>
        <v>48.325297824035104</v>
      </c>
      <c r="K46">
        <f t="shared" si="37"/>
        <v>20257</v>
      </c>
      <c r="L46">
        <f t="shared" si="2"/>
        <v>51.674702175964903</v>
      </c>
      <c r="M46">
        <v>0</v>
      </c>
      <c r="N46">
        <f t="shared" si="3"/>
        <v>0</v>
      </c>
      <c r="O46">
        <v>39201</v>
      </c>
      <c r="P46">
        <v>3709</v>
      </c>
      <c r="Q46">
        <v>888</v>
      </c>
      <c r="R46">
        <v>4601</v>
      </c>
      <c r="S46">
        <v>1624</v>
      </c>
      <c r="T46">
        <f t="shared" si="38"/>
        <v>4597</v>
      </c>
      <c r="U46">
        <f t="shared" si="4"/>
        <v>42.478284975050826</v>
      </c>
      <c r="V46">
        <f t="shared" si="39"/>
        <v>6225</v>
      </c>
      <c r="W46">
        <f t="shared" si="5"/>
        <v>57.521715024949181</v>
      </c>
      <c r="X46">
        <v>0</v>
      </c>
      <c r="Y46">
        <f t="shared" si="6"/>
        <v>0</v>
      </c>
      <c r="Z46">
        <v>10822</v>
      </c>
      <c r="AA46">
        <f t="shared" si="7"/>
        <v>47.060352237970534</v>
      </c>
      <c r="AB46">
        <f t="shared" si="8"/>
        <v>52.939647762029466</v>
      </c>
      <c r="AC46">
        <v>50023</v>
      </c>
      <c r="AD46">
        <v>2340</v>
      </c>
      <c r="AE46">
        <f t="shared" si="9"/>
        <v>4.6778481898326767</v>
      </c>
      <c r="AF46">
        <v>2358</v>
      </c>
      <c r="AG46">
        <f t="shared" si="10"/>
        <v>4.7138316374467752</v>
      </c>
      <c r="AH46">
        <v>2590</v>
      </c>
      <c r="AI46">
        <f t="shared" si="11"/>
        <v>5.1776182955840317</v>
      </c>
      <c r="AJ46">
        <v>26300</v>
      </c>
      <c r="AK46">
        <f t="shared" si="12"/>
        <v>52.575815125042482</v>
      </c>
      <c r="AL46">
        <v>93</v>
      </c>
      <c r="AM46">
        <f t="shared" si="13"/>
        <v>0.18591447933950384</v>
      </c>
      <c r="AN46">
        <v>3044</v>
      </c>
      <c r="AO46">
        <f t="shared" si="14"/>
        <v>6.0852008076284907</v>
      </c>
      <c r="AP46">
        <v>26</v>
      </c>
      <c r="AQ46">
        <f t="shared" si="15"/>
        <v>5.1976090998140857E-2</v>
      </c>
      <c r="AR46">
        <v>1593</v>
      </c>
      <c r="AS46">
        <f t="shared" si="16"/>
        <v>3.1845351138476299</v>
      </c>
      <c r="AT46">
        <v>857</v>
      </c>
      <c r="AU46">
        <f t="shared" si="17"/>
        <v>1.713211922515643</v>
      </c>
      <c r="AV46">
        <v>1504</v>
      </c>
      <c r="AW46">
        <v>7856</v>
      </c>
      <c r="AX46">
        <f t="shared" si="18"/>
        <v>19.144602851323828</v>
      </c>
      <c r="AY46">
        <v>81.900000000000006</v>
      </c>
      <c r="AZ46">
        <v>1792</v>
      </c>
      <c r="BA46">
        <v>7848</v>
      </c>
      <c r="BB46">
        <f t="shared" si="19"/>
        <v>22.833843017329254</v>
      </c>
      <c r="BC46">
        <v>82.3</v>
      </c>
      <c r="BD46">
        <v>89.2</v>
      </c>
      <c r="BE46">
        <v>24979</v>
      </c>
      <c r="BF46">
        <f t="shared" si="20"/>
        <v>46.828893346581431</v>
      </c>
      <c r="BG46">
        <v>28362</v>
      </c>
      <c r="BH46">
        <f t="shared" si="21"/>
        <v>53.171106653418576</v>
      </c>
      <c r="BI46">
        <v>0</v>
      </c>
      <c r="BJ46">
        <f t="shared" si="22"/>
        <v>0</v>
      </c>
      <c r="BK46">
        <v>53341</v>
      </c>
      <c r="BL46">
        <v>21668</v>
      </c>
      <c r="BM46">
        <f t="shared" si="23"/>
        <v>46.186639382700264</v>
      </c>
      <c r="BN46">
        <v>25246</v>
      </c>
      <c r="BO46">
        <f t="shared" si="24"/>
        <v>53.813360617299743</v>
      </c>
      <c r="BP46">
        <v>0</v>
      </c>
      <c r="BQ46">
        <f t="shared" si="25"/>
        <v>0</v>
      </c>
      <c r="BR46">
        <v>46914</v>
      </c>
      <c r="BS46">
        <v>4647</v>
      </c>
      <c r="BT46">
        <v>83</v>
      </c>
      <c r="BU46">
        <f t="shared" si="26"/>
        <v>48.122901617662023</v>
      </c>
      <c r="BV46">
        <v>5008</v>
      </c>
      <c r="BW46">
        <v>91</v>
      </c>
      <c r="BX46">
        <f t="shared" si="27"/>
        <v>51.877098382337984</v>
      </c>
      <c r="BY46">
        <v>0</v>
      </c>
      <c r="BZ46">
        <v>0</v>
      </c>
      <c r="CA46">
        <f t="shared" si="28"/>
        <v>0</v>
      </c>
      <c r="CB46">
        <v>9829</v>
      </c>
      <c r="CC46" t="s">
        <v>207</v>
      </c>
      <c r="CD46" t="s">
        <v>168</v>
      </c>
      <c r="CE46">
        <v>3.8</v>
      </c>
      <c r="CF46">
        <v>65</v>
      </c>
      <c r="CG46" t="s">
        <v>168</v>
      </c>
      <c r="CH46">
        <v>664</v>
      </c>
      <c r="CI46">
        <f t="shared" si="29"/>
        <v>48.185776487663276</v>
      </c>
      <c r="CJ46">
        <v>714</v>
      </c>
      <c r="CK46">
        <f t="shared" si="30"/>
        <v>51.814223512336724</v>
      </c>
      <c r="CL46">
        <v>3706</v>
      </c>
      <c r="CM46">
        <v>2459</v>
      </c>
      <c r="CN46">
        <f t="shared" si="31"/>
        <v>0.66351861845655691</v>
      </c>
      <c r="CO46">
        <v>1378</v>
      </c>
      <c r="CP46">
        <f t="shared" si="32"/>
        <v>3.5152164485599857</v>
      </c>
      <c r="CQ46">
        <v>15</v>
      </c>
      <c r="CR46">
        <v>43</v>
      </c>
      <c r="CS46">
        <v>57</v>
      </c>
      <c r="CT46">
        <v>21</v>
      </c>
      <c r="CU46">
        <v>18016</v>
      </c>
      <c r="CV46">
        <v>44368</v>
      </c>
      <c r="CW46">
        <v>44368</v>
      </c>
      <c r="CX46">
        <v>521.75</v>
      </c>
      <c r="CY46">
        <v>1434.25</v>
      </c>
      <c r="CZ46">
        <v>1434.25</v>
      </c>
      <c r="DA46">
        <v>150972496</v>
      </c>
      <c r="DB46">
        <v>125967673</v>
      </c>
      <c r="DC46">
        <v>23019</v>
      </c>
      <c r="DD46">
        <f t="shared" si="33"/>
        <v>63.973653493413373</v>
      </c>
      <c r="DE46">
        <v>15276</v>
      </c>
      <c r="DF46">
        <v>13205</v>
      </c>
      <c r="DG46">
        <f t="shared" si="34"/>
        <v>57.365654459359661</v>
      </c>
      <c r="DH46">
        <f t="shared" si="35"/>
        <v>36.698905008059583</v>
      </c>
      <c r="DI46">
        <v>57.1</v>
      </c>
      <c r="DJ46">
        <v>11341</v>
      </c>
      <c r="DK46">
        <v>5147</v>
      </c>
      <c r="DL46">
        <v>6864</v>
      </c>
      <c r="DM46">
        <v>50</v>
      </c>
      <c r="DN46">
        <v>31591</v>
      </c>
      <c r="DO46">
        <v>1141</v>
      </c>
      <c r="DP46">
        <v>28720</v>
      </c>
      <c r="DQ46" t="s">
        <v>248</v>
      </c>
    </row>
    <row r="47" spans="1:121" x14ac:dyDescent="0.3">
      <c r="A47" t="s">
        <v>112</v>
      </c>
      <c r="B47" t="s">
        <v>35</v>
      </c>
      <c r="C47" t="s">
        <v>82</v>
      </c>
      <c r="D47">
        <v>14802</v>
      </c>
      <c r="E47">
        <v>778</v>
      </c>
      <c r="F47">
        <v>16517</v>
      </c>
      <c r="G47">
        <v>598</v>
      </c>
      <c r="H47">
        <f t="shared" si="0"/>
        <v>31319</v>
      </c>
      <c r="I47">
        <f t="shared" si="36"/>
        <v>15580</v>
      </c>
      <c r="J47">
        <f t="shared" si="1"/>
        <v>47.652546260896159</v>
      </c>
      <c r="K47">
        <f t="shared" si="37"/>
        <v>17115</v>
      </c>
      <c r="L47">
        <f t="shared" si="2"/>
        <v>52.347453739103834</v>
      </c>
      <c r="M47" t="s">
        <v>213</v>
      </c>
      <c r="N47" t="e">
        <f t="shared" si="3"/>
        <v>#VALUE!</v>
      </c>
      <c r="O47">
        <v>32695</v>
      </c>
      <c r="P47">
        <v>7715</v>
      </c>
      <c r="Q47">
        <v>1444</v>
      </c>
      <c r="R47">
        <v>8311</v>
      </c>
      <c r="S47">
        <v>1060</v>
      </c>
      <c r="T47">
        <f t="shared" si="38"/>
        <v>9159</v>
      </c>
      <c r="U47">
        <f t="shared" si="4"/>
        <v>49.42795466810577</v>
      </c>
      <c r="V47">
        <f t="shared" si="39"/>
        <v>9371</v>
      </c>
      <c r="W47">
        <f t="shared" si="5"/>
        <v>50.572045331894223</v>
      </c>
      <c r="X47">
        <v>0</v>
      </c>
      <c r="Y47">
        <f t="shared" si="6"/>
        <v>0</v>
      </c>
      <c r="Z47">
        <v>18530</v>
      </c>
      <c r="AA47">
        <f t="shared" si="7"/>
        <v>48.294777940458758</v>
      </c>
      <c r="AB47">
        <f t="shared" si="8"/>
        <v>51.705222059541242</v>
      </c>
      <c r="AC47">
        <v>51225</v>
      </c>
      <c r="AD47">
        <v>2866</v>
      </c>
      <c r="AE47">
        <f t="shared" si="9"/>
        <v>5.5949243533430941</v>
      </c>
      <c r="AF47">
        <v>2705</v>
      </c>
      <c r="AG47">
        <f t="shared" si="10"/>
        <v>5.2806246949731577</v>
      </c>
      <c r="AH47">
        <v>1334</v>
      </c>
      <c r="AI47">
        <f t="shared" si="11"/>
        <v>2.6041971693509027</v>
      </c>
      <c r="AJ47">
        <v>16653</v>
      </c>
      <c r="AK47">
        <f t="shared" si="12"/>
        <v>32.509516837481698</v>
      </c>
      <c r="AL47">
        <v>40</v>
      </c>
      <c r="AM47">
        <f t="shared" si="13"/>
        <v>7.8086871644704736E-2</v>
      </c>
      <c r="AN47">
        <v>5857</v>
      </c>
      <c r="AO47">
        <f t="shared" si="14"/>
        <v>11.433870180575891</v>
      </c>
      <c r="AP47">
        <v>18</v>
      </c>
      <c r="AQ47">
        <f t="shared" si="15"/>
        <v>3.5139092240117131E-2</v>
      </c>
      <c r="AR47">
        <v>1645</v>
      </c>
      <c r="AS47">
        <f t="shared" si="16"/>
        <v>3.2113225963884822</v>
      </c>
      <c r="AT47">
        <v>1577</v>
      </c>
      <c r="AU47">
        <f t="shared" si="17"/>
        <v>3.0785749145924841</v>
      </c>
      <c r="AV47">
        <v>1100</v>
      </c>
      <c r="AW47">
        <v>6675</v>
      </c>
      <c r="AX47">
        <f t="shared" si="18"/>
        <v>16.479400749063668</v>
      </c>
      <c r="AY47">
        <v>93.2</v>
      </c>
      <c r="AZ47">
        <v>891</v>
      </c>
      <c r="BA47">
        <v>6050</v>
      </c>
      <c r="BB47">
        <f t="shared" si="19"/>
        <v>14.727272727272728</v>
      </c>
      <c r="BC47">
        <v>93.7</v>
      </c>
      <c r="BD47">
        <v>97</v>
      </c>
      <c r="BE47">
        <v>42004</v>
      </c>
      <c r="BF47">
        <f t="shared" si="20"/>
        <v>49.833311582768808</v>
      </c>
      <c r="BG47">
        <v>42283</v>
      </c>
      <c r="BH47">
        <f t="shared" si="21"/>
        <v>50.164315628373814</v>
      </c>
      <c r="BI47">
        <v>2</v>
      </c>
      <c r="BJ47">
        <f t="shared" si="22"/>
        <v>2.372788857383526E-3</v>
      </c>
      <c r="BK47">
        <v>84289</v>
      </c>
      <c r="BL47">
        <v>8480</v>
      </c>
      <c r="BM47">
        <f t="shared" si="23"/>
        <v>56.859326807026953</v>
      </c>
      <c r="BN47">
        <v>6434</v>
      </c>
      <c r="BO47">
        <f t="shared" si="24"/>
        <v>43.140673192973047</v>
      </c>
      <c r="BP47">
        <v>0</v>
      </c>
      <c r="BQ47">
        <f t="shared" si="25"/>
        <v>0</v>
      </c>
      <c r="BR47">
        <v>14914</v>
      </c>
      <c r="BS47">
        <v>3060</v>
      </c>
      <c r="BT47">
        <v>9</v>
      </c>
      <c r="BU47">
        <f t="shared" si="26"/>
        <v>43.531914893617021</v>
      </c>
      <c r="BV47">
        <v>3964</v>
      </c>
      <c r="BW47">
        <v>17</v>
      </c>
      <c r="BX47">
        <f t="shared" si="27"/>
        <v>56.468085106382979</v>
      </c>
      <c r="BY47">
        <v>0</v>
      </c>
      <c r="BZ47">
        <v>0</v>
      </c>
      <c r="CA47">
        <f t="shared" si="28"/>
        <v>0</v>
      </c>
      <c r="CB47">
        <v>7050</v>
      </c>
      <c r="CC47" t="s">
        <v>207</v>
      </c>
      <c r="CD47" t="s">
        <v>168</v>
      </c>
      <c r="CE47">
        <v>3.9</v>
      </c>
      <c r="CF47">
        <v>75</v>
      </c>
      <c r="CG47" t="s">
        <v>168</v>
      </c>
      <c r="CH47">
        <v>704</v>
      </c>
      <c r="CI47">
        <f t="shared" si="29"/>
        <v>52.459016393442624</v>
      </c>
      <c r="CJ47">
        <v>638</v>
      </c>
      <c r="CK47">
        <f t="shared" si="30"/>
        <v>47.540983606557376</v>
      </c>
      <c r="CL47">
        <v>5633</v>
      </c>
      <c r="CM47">
        <v>2062</v>
      </c>
      <c r="CN47">
        <f t="shared" si="31"/>
        <v>0.36605716314574827</v>
      </c>
      <c r="CO47">
        <v>1342</v>
      </c>
      <c r="CP47">
        <f t="shared" si="32"/>
        <v>4.1046031503287965</v>
      </c>
      <c r="CQ47">
        <v>39</v>
      </c>
      <c r="CR47">
        <v>27</v>
      </c>
      <c r="CS47">
        <v>73</v>
      </c>
      <c r="CT47">
        <v>20</v>
      </c>
      <c r="CU47">
        <v>17454</v>
      </c>
      <c r="CV47">
        <v>56941</v>
      </c>
      <c r="CW47">
        <v>56941</v>
      </c>
      <c r="CX47">
        <v>738</v>
      </c>
      <c r="CY47">
        <v>2420</v>
      </c>
      <c r="CZ47">
        <v>2420</v>
      </c>
      <c r="DA47">
        <v>224792253</v>
      </c>
      <c r="DB47">
        <v>108480665</v>
      </c>
      <c r="DC47">
        <v>16876</v>
      </c>
      <c r="DD47">
        <f t="shared" si="33"/>
        <v>53.884223634215658</v>
      </c>
      <c r="DE47">
        <v>11258</v>
      </c>
      <c r="DF47">
        <v>9562</v>
      </c>
      <c r="DG47">
        <f t="shared" si="34"/>
        <v>56.660346053567203</v>
      </c>
      <c r="DH47">
        <f t="shared" si="35"/>
        <v>30.530987579424629</v>
      </c>
      <c r="DI47">
        <v>90</v>
      </c>
      <c r="DJ47">
        <v>22887</v>
      </c>
      <c r="DK47">
        <v>3286</v>
      </c>
      <c r="DL47">
        <v>6027</v>
      </c>
      <c r="DM47">
        <v>35</v>
      </c>
      <c r="DN47">
        <v>28487</v>
      </c>
      <c r="DO47">
        <v>0</v>
      </c>
      <c r="DP47" t="s">
        <v>213</v>
      </c>
      <c r="DQ47" t="s">
        <v>246</v>
      </c>
    </row>
    <row r="48" spans="1:121" x14ac:dyDescent="0.3">
      <c r="A48" t="s">
        <v>113</v>
      </c>
      <c r="B48" t="s">
        <v>35</v>
      </c>
      <c r="C48" t="s">
        <v>82</v>
      </c>
      <c r="D48">
        <v>4882</v>
      </c>
      <c r="E48">
        <v>1737</v>
      </c>
      <c r="F48">
        <v>7290</v>
      </c>
      <c r="G48">
        <v>2207</v>
      </c>
      <c r="H48">
        <f t="shared" si="0"/>
        <v>12172</v>
      </c>
      <c r="I48">
        <f t="shared" si="36"/>
        <v>6619</v>
      </c>
      <c r="J48">
        <f t="shared" si="1"/>
        <v>41.070985356167782</v>
      </c>
      <c r="K48">
        <f t="shared" si="37"/>
        <v>9497</v>
      </c>
      <c r="L48">
        <f t="shared" si="2"/>
        <v>58.929014643832211</v>
      </c>
      <c r="M48">
        <v>0</v>
      </c>
      <c r="N48">
        <f t="shared" si="3"/>
        <v>0</v>
      </c>
      <c r="O48">
        <v>16116</v>
      </c>
      <c r="P48">
        <v>1907</v>
      </c>
      <c r="Q48">
        <v>1055</v>
      </c>
      <c r="R48">
        <v>2972</v>
      </c>
      <c r="S48">
        <v>1738</v>
      </c>
      <c r="T48">
        <f t="shared" si="38"/>
        <v>2962</v>
      </c>
      <c r="U48">
        <f t="shared" si="4"/>
        <v>38.607924921793533</v>
      </c>
      <c r="V48">
        <f t="shared" si="39"/>
        <v>4710</v>
      </c>
      <c r="W48">
        <f t="shared" si="5"/>
        <v>61.392075078206467</v>
      </c>
      <c r="X48">
        <v>0</v>
      </c>
      <c r="Y48">
        <f t="shared" si="6"/>
        <v>0</v>
      </c>
      <c r="Z48">
        <v>7672</v>
      </c>
      <c r="AA48">
        <f t="shared" si="7"/>
        <v>40.276610055490167</v>
      </c>
      <c r="AB48">
        <f t="shared" si="8"/>
        <v>59.72338994450984</v>
      </c>
      <c r="AC48">
        <v>23788</v>
      </c>
      <c r="AD48">
        <v>329</v>
      </c>
      <c r="AE48">
        <f t="shared" si="9"/>
        <v>1.3830502774508155</v>
      </c>
      <c r="AF48">
        <v>1110</v>
      </c>
      <c r="AG48">
        <f t="shared" si="10"/>
        <v>4.6662182613082228</v>
      </c>
      <c r="AH48">
        <v>2528</v>
      </c>
      <c r="AI48">
        <f t="shared" si="11"/>
        <v>10.627206995123592</v>
      </c>
      <c r="AJ48">
        <v>8828</v>
      </c>
      <c r="AK48">
        <f t="shared" si="12"/>
        <v>37.111148478224315</v>
      </c>
      <c r="AL48">
        <v>39</v>
      </c>
      <c r="AM48">
        <f t="shared" si="13"/>
        <v>0.16394820918109973</v>
      </c>
      <c r="AN48">
        <v>2267</v>
      </c>
      <c r="AO48">
        <f t="shared" si="14"/>
        <v>9.5300151336808465</v>
      </c>
      <c r="AP48">
        <v>6</v>
      </c>
      <c r="AQ48">
        <f t="shared" si="15"/>
        <v>2.5222801412476882E-2</v>
      </c>
      <c r="AR48">
        <v>668</v>
      </c>
      <c r="AS48">
        <f t="shared" si="16"/>
        <v>2.8081385572557593</v>
      </c>
      <c r="AT48">
        <v>341</v>
      </c>
      <c r="AU48">
        <f t="shared" si="17"/>
        <v>1.4334958802757694</v>
      </c>
      <c r="AV48">
        <v>1008</v>
      </c>
      <c r="AW48">
        <v>2396</v>
      </c>
      <c r="AX48">
        <f t="shared" si="18"/>
        <v>42.070116861435721</v>
      </c>
      <c r="AY48">
        <v>60.3</v>
      </c>
      <c r="AZ48">
        <v>1065</v>
      </c>
      <c r="BA48">
        <v>2319</v>
      </c>
      <c r="BB48">
        <f t="shared" si="19"/>
        <v>45.924967658473484</v>
      </c>
      <c r="BC48">
        <v>55.76</v>
      </c>
      <c r="BD48">
        <v>83.7</v>
      </c>
      <c r="BE48">
        <v>5496</v>
      </c>
      <c r="BF48">
        <f t="shared" si="20"/>
        <v>39.251535494929293</v>
      </c>
      <c r="BG48">
        <v>8506</v>
      </c>
      <c r="BH48">
        <f t="shared" si="21"/>
        <v>60.748464505070707</v>
      </c>
      <c r="BI48">
        <v>0</v>
      </c>
      <c r="BJ48">
        <f t="shared" si="22"/>
        <v>0</v>
      </c>
      <c r="BK48">
        <v>14002</v>
      </c>
      <c r="BL48">
        <v>4167</v>
      </c>
      <c r="BM48">
        <f t="shared" si="23"/>
        <v>39.508865080117566</v>
      </c>
      <c r="BN48">
        <v>6380</v>
      </c>
      <c r="BO48">
        <f t="shared" si="24"/>
        <v>60.491134919882427</v>
      </c>
      <c r="BP48">
        <v>0</v>
      </c>
      <c r="BQ48">
        <f t="shared" si="25"/>
        <v>0</v>
      </c>
      <c r="BR48">
        <v>10547</v>
      </c>
      <c r="BS48">
        <v>984</v>
      </c>
      <c r="BT48">
        <v>61</v>
      </c>
      <c r="BU48">
        <f t="shared" si="26"/>
        <v>40.551028327512611</v>
      </c>
      <c r="BV48">
        <v>1475</v>
      </c>
      <c r="BW48">
        <v>57</v>
      </c>
      <c r="BX48">
        <f t="shared" si="27"/>
        <v>59.448971672487382</v>
      </c>
      <c r="BY48">
        <v>0</v>
      </c>
      <c r="BZ48">
        <v>0</v>
      </c>
      <c r="CA48">
        <f t="shared" si="28"/>
        <v>0</v>
      </c>
      <c r="CB48">
        <v>2577</v>
      </c>
      <c r="CC48" t="s">
        <v>207</v>
      </c>
      <c r="CD48" t="s">
        <v>168</v>
      </c>
      <c r="CE48">
        <v>3.43</v>
      </c>
      <c r="CF48">
        <v>25</v>
      </c>
      <c r="CG48" t="s">
        <v>168</v>
      </c>
      <c r="CH48">
        <v>612</v>
      </c>
      <c r="CI48">
        <f t="shared" si="29"/>
        <v>40.263157894736842</v>
      </c>
      <c r="CJ48">
        <v>908</v>
      </c>
      <c r="CK48">
        <f t="shared" si="30"/>
        <v>59.736842105263158</v>
      </c>
      <c r="CL48">
        <v>3408</v>
      </c>
      <c r="CM48">
        <v>2592</v>
      </c>
      <c r="CN48">
        <f t="shared" si="31"/>
        <v>0.76056338028169013</v>
      </c>
      <c r="CO48">
        <v>1520</v>
      </c>
      <c r="CP48">
        <f t="shared" si="32"/>
        <v>9.4316207495656492</v>
      </c>
      <c r="CQ48">
        <v>4</v>
      </c>
      <c r="CR48">
        <v>13</v>
      </c>
      <c r="CS48">
        <v>87</v>
      </c>
      <c r="CT48">
        <v>22</v>
      </c>
      <c r="CU48">
        <v>13660</v>
      </c>
      <c r="CV48">
        <v>31354</v>
      </c>
      <c r="CW48">
        <v>31354</v>
      </c>
      <c r="CX48">
        <v>567.97</v>
      </c>
      <c r="CY48">
        <v>1303.7</v>
      </c>
      <c r="CZ48">
        <v>1303.7</v>
      </c>
      <c r="DA48">
        <v>59669799</v>
      </c>
      <c r="DB48">
        <v>51474368</v>
      </c>
      <c r="DC48">
        <v>10531</v>
      </c>
      <c r="DD48">
        <f t="shared" si="33"/>
        <v>86.518238580348338</v>
      </c>
      <c r="DE48">
        <v>8922</v>
      </c>
      <c r="DF48">
        <v>6758</v>
      </c>
      <c r="DG48">
        <f t="shared" si="34"/>
        <v>64.172443262748075</v>
      </c>
      <c r="DH48">
        <f t="shared" si="35"/>
        <v>55.520867564903057</v>
      </c>
      <c r="DI48">
        <v>52</v>
      </c>
      <c r="DJ48">
        <v>8005</v>
      </c>
      <c r="DK48">
        <v>2806</v>
      </c>
      <c r="DL48">
        <v>5334</v>
      </c>
      <c r="DM48">
        <v>57</v>
      </c>
      <c r="DN48">
        <v>26443.86</v>
      </c>
      <c r="DO48">
        <v>173</v>
      </c>
      <c r="DP48">
        <v>9160</v>
      </c>
      <c r="DQ48" t="s">
        <v>217</v>
      </c>
    </row>
    <row r="49" spans="1:121" x14ac:dyDescent="0.3">
      <c r="A49" t="s">
        <v>36</v>
      </c>
      <c r="B49" t="s">
        <v>37</v>
      </c>
      <c r="C49" t="s">
        <v>82</v>
      </c>
      <c r="D49">
        <v>13234</v>
      </c>
      <c r="E49">
        <v>4428</v>
      </c>
      <c r="F49">
        <v>15823</v>
      </c>
      <c r="G49">
        <v>5763</v>
      </c>
      <c r="H49">
        <f t="shared" si="0"/>
        <v>29057</v>
      </c>
      <c r="I49">
        <f t="shared" si="36"/>
        <v>17662</v>
      </c>
      <c r="J49">
        <f t="shared" si="1"/>
        <v>45.001019160211989</v>
      </c>
      <c r="K49">
        <f t="shared" si="37"/>
        <v>21586</v>
      </c>
      <c r="L49">
        <f t="shared" si="2"/>
        <v>54.998980839788011</v>
      </c>
      <c r="M49">
        <v>0</v>
      </c>
      <c r="N49">
        <f t="shared" si="3"/>
        <v>0</v>
      </c>
      <c r="O49">
        <v>39248</v>
      </c>
      <c r="P49">
        <v>3747</v>
      </c>
      <c r="Q49">
        <v>2981</v>
      </c>
      <c r="R49">
        <v>5557</v>
      </c>
      <c r="S49">
        <v>3422</v>
      </c>
      <c r="T49">
        <f t="shared" si="38"/>
        <v>6728</v>
      </c>
      <c r="U49">
        <f t="shared" si="4"/>
        <v>42.834405042337806</v>
      </c>
      <c r="V49">
        <f t="shared" si="39"/>
        <v>8979</v>
      </c>
      <c r="W49">
        <f t="shared" si="5"/>
        <v>57.165594957662194</v>
      </c>
      <c r="X49">
        <v>0</v>
      </c>
      <c r="Y49">
        <f t="shared" si="6"/>
        <v>0</v>
      </c>
      <c r="Z49">
        <v>15707</v>
      </c>
      <c r="AA49">
        <f t="shared" si="7"/>
        <v>44.381766900191067</v>
      </c>
      <c r="AB49">
        <f t="shared" si="8"/>
        <v>55.618233099808933</v>
      </c>
      <c r="AC49">
        <v>54955</v>
      </c>
      <c r="AD49">
        <v>1947</v>
      </c>
      <c r="AE49">
        <f t="shared" si="9"/>
        <v>3.5428987353289054</v>
      </c>
      <c r="AF49">
        <v>2388</v>
      </c>
      <c r="AG49">
        <f t="shared" si="10"/>
        <v>4.3453734873987804</v>
      </c>
      <c r="AH49">
        <v>3065</v>
      </c>
      <c r="AI49">
        <f t="shared" si="11"/>
        <v>5.5772905104176145</v>
      </c>
      <c r="AJ49">
        <v>23552</v>
      </c>
      <c r="AK49">
        <f t="shared" si="12"/>
        <v>42.856882904194343</v>
      </c>
      <c r="AL49">
        <v>136</v>
      </c>
      <c r="AM49">
        <f t="shared" si="13"/>
        <v>0.24747520698753528</v>
      </c>
      <c r="AN49">
        <v>4637</v>
      </c>
      <c r="AO49">
        <f t="shared" si="14"/>
        <v>8.4378127558911835</v>
      </c>
      <c r="AP49">
        <v>28</v>
      </c>
      <c r="AQ49">
        <f t="shared" si="15"/>
        <v>5.0950777909198434E-2</v>
      </c>
      <c r="AR49">
        <v>1798</v>
      </c>
      <c r="AS49">
        <f t="shared" si="16"/>
        <v>3.2717678100263852</v>
      </c>
      <c r="AT49">
        <v>1697</v>
      </c>
      <c r="AU49">
        <f t="shared" si="17"/>
        <v>3.0879810754253478</v>
      </c>
      <c r="AV49">
        <v>1053</v>
      </c>
      <c r="AW49">
        <v>5858</v>
      </c>
      <c r="AX49">
        <f t="shared" si="18"/>
        <v>17.975418231478322</v>
      </c>
      <c r="AY49">
        <v>84.36</v>
      </c>
      <c r="AZ49">
        <v>1076</v>
      </c>
      <c r="BA49">
        <v>5756</v>
      </c>
      <c r="BB49">
        <f t="shared" si="19"/>
        <v>18.693537178596248</v>
      </c>
      <c r="BC49">
        <v>84.21</v>
      </c>
      <c r="BD49">
        <v>90.21</v>
      </c>
      <c r="BE49">
        <v>17665</v>
      </c>
      <c r="BF49">
        <f t="shared" si="20"/>
        <v>46.425755584756899</v>
      </c>
      <c r="BG49">
        <v>20336</v>
      </c>
      <c r="BH49">
        <f t="shared" si="21"/>
        <v>53.445466491458603</v>
      </c>
      <c r="BI49">
        <v>0</v>
      </c>
      <c r="BJ49">
        <f t="shared" si="22"/>
        <v>0</v>
      </c>
      <c r="BK49">
        <v>38050</v>
      </c>
      <c r="BL49">
        <v>12637</v>
      </c>
      <c r="BM49">
        <f t="shared" si="23"/>
        <v>44.334128543362333</v>
      </c>
      <c r="BN49">
        <v>15848</v>
      </c>
      <c r="BO49">
        <f t="shared" si="24"/>
        <v>55.599214145383101</v>
      </c>
      <c r="BP49">
        <v>0</v>
      </c>
      <c r="BQ49">
        <f t="shared" si="25"/>
        <v>0</v>
      </c>
      <c r="BR49">
        <v>28504</v>
      </c>
      <c r="BS49">
        <v>2953</v>
      </c>
      <c r="BT49">
        <v>14</v>
      </c>
      <c r="BU49">
        <f t="shared" si="26"/>
        <v>44.040374053733117</v>
      </c>
      <c r="BV49">
        <v>3745</v>
      </c>
      <c r="BW49">
        <v>16</v>
      </c>
      <c r="BX49">
        <f t="shared" si="27"/>
        <v>55.826035327297021</v>
      </c>
      <c r="BY49">
        <v>0</v>
      </c>
      <c r="BZ49">
        <v>0</v>
      </c>
      <c r="CA49">
        <f t="shared" si="28"/>
        <v>0</v>
      </c>
      <c r="CB49">
        <v>6737</v>
      </c>
      <c r="CC49" t="s">
        <v>207</v>
      </c>
      <c r="CD49" t="s">
        <v>168</v>
      </c>
      <c r="CE49" t="s">
        <v>213</v>
      </c>
      <c r="CF49">
        <v>55</v>
      </c>
      <c r="CG49" t="s">
        <v>168</v>
      </c>
      <c r="CH49">
        <v>830</v>
      </c>
      <c r="CI49">
        <f t="shared" si="29"/>
        <v>50.394656952033998</v>
      </c>
      <c r="CJ49">
        <v>817</v>
      </c>
      <c r="CK49">
        <f t="shared" si="30"/>
        <v>49.605343047966002</v>
      </c>
      <c r="CL49">
        <v>4829</v>
      </c>
      <c r="CM49">
        <v>2707</v>
      </c>
      <c r="CN49">
        <f t="shared" si="31"/>
        <v>0.56057154690412092</v>
      </c>
      <c r="CO49">
        <v>1647</v>
      </c>
      <c r="CP49">
        <f t="shared" si="32"/>
        <v>4.1963921728495714</v>
      </c>
      <c r="CQ49">
        <v>24.7</v>
      </c>
      <c r="CR49">
        <v>23.1</v>
      </c>
      <c r="CS49">
        <v>76.900000000000006</v>
      </c>
      <c r="CT49">
        <v>20</v>
      </c>
      <c r="CU49" t="s">
        <v>213</v>
      </c>
      <c r="CV49" t="s">
        <v>213</v>
      </c>
      <c r="CW49" t="s">
        <v>213</v>
      </c>
      <c r="CX49" t="s">
        <v>213</v>
      </c>
      <c r="CY49" t="s">
        <v>213</v>
      </c>
      <c r="CZ49" t="s">
        <v>213</v>
      </c>
      <c r="DA49">
        <v>174565910</v>
      </c>
      <c r="DB49">
        <v>24356548</v>
      </c>
      <c r="DC49">
        <v>19431</v>
      </c>
      <c r="DD49">
        <f t="shared" si="33"/>
        <v>66.872010186874078</v>
      </c>
      <c r="DE49">
        <v>13002</v>
      </c>
      <c r="DF49">
        <v>11601</v>
      </c>
      <c r="DG49">
        <f t="shared" si="34"/>
        <v>59.703566465956456</v>
      </c>
      <c r="DH49">
        <f t="shared" si="35"/>
        <v>39.924975049041542</v>
      </c>
      <c r="DI49">
        <v>77.099999999999994</v>
      </c>
      <c r="DJ49">
        <v>13570</v>
      </c>
      <c r="DK49">
        <v>2762</v>
      </c>
      <c r="DL49">
        <v>5676</v>
      </c>
      <c r="DM49">
        <v>51</v>
      </c>
      <c r="DN49">
        <v>26576</v>
      </c>
      <c r="DO49">
        <v>199</v>
      </c>
      <c r="DP49">
        <v>4372</v>
      </c>
      <c r="DQ49" t="s">
        <v>217</v>
      </c>
    </row>
    <row r="50" spans="1:121" x14ac:dyDescent="0.3">
      <c r="A50" t="s">
        <v>40</v>
      </c>
      <c r="B50" t="s">
        <v>41</v>
      </c>
      <c r="C50" t="s">
        <v>82</v>
      </c>
      <c r="D50">
        <v>8164</v>
      </c>
      <c r="E50">
        <v>902</v>
      </c>
      <c r="F50">
        <v>8457</v>
      </c>
      <c r="G50">
        <v>782</v>
      </c>
      <c r="H50">
        <f t="shared" si="0"/>
        <v>16621</v>
      </c>
      <c r="I50">
        <f t="shared" si="36"/>
        <v>9066</v>
      </c>
      <c r="J50">
        <f t="shared" si="1"/>
        <v>49.527451515979244</v>
      </c>
      <c r="K50">
        <f t="shared" si="37"/>
        <v>9239</v>
      </c>
      <c r="L50">
        <f t="shared" si="2"/>
        <v>50.472548484020763</v>
      </c>
      <c r="M50" t="s">
        <v>213</v>
      </c>
      <c r="N50" t="e">
        <f t="shared" si="3"/>
        <v>#VALUE!</v>
      </c>
      <c r="O50">
        <v>18305</v>
      </c>
      <c r="P50">
        <v>880</v>
      </c>
      <c r="Q50">
        <v>1039</v>
      </c>
      <c r="R50">
        <v>1261</v>
      </c>
      <c r="S50">
        <v>1164</v>
      </c>
      <c r="T50">
        <f t="shared" si="38"/>
        <v>1919</v>
      </c>
      <c r="U50">
        <f t="shared" si="4"/>
        <v>44.175874769797424</v>
      </c>
      <c r="V50">
        <f t="shared" si="39"/>
        <v>2425</v>
      </c>
      <c r="W50">
        <f t="shared" si="5"/>
        <v>55.824125230202583</v>
      </c>
      <c r="X50">
        <v>0</v>
      </c>
      <c r="Y50">
        <f t="shared" si="6"/>
        <v>0</v>
      </c>
      <c r="Z50">
        <v>4344</v>
      </c>
      <c r="AA50">
        <f t="shared" si="7"/>
        <v>48.501037573402797</v>
      </c>
      <c r="AB50">
        <f t="shared" si="8"/>
        <v>51.498962426597203</v>
      </c>
      <c r="AC50">
        <v>22649</v>
      </c>
      <c r="AD50">
        <v>215</v>
      </c>
      <c r="AE50">
        <f t="shared" si="9"/>
        <v>0.94926928341207117</v>
      </c>
      <c r="AF50">
        <v>701</v>
      </c>
      <c r="AG50">
        <f t="shared" si="10"/>
        <v>3.0950593845202876</v>
      </c>
      <c r="AH50">
        <v>2812</v>
      </c>
      <c r="AI50">
        <f t="shared" si="11"/>
        <v>12.41555918583602</v>
      </c>
      <c r="AJ50">
        <v>13582</v>
      </c>
      <c r="AK50">
        <f t="shared" si="12"/>
        <v>59.96732747582675</v>
      </c>
      <c r="AL50">
        <v>96</v>
      </c>
      <c r="AM50">
        <f t="shared" si="13"/>
        <v>0.42385977305841316</v>
      </c>
      <c r="AN50">
        <v>294</v>
      </c>
      <c r="AO50">
        <f t="shared" si="14"/>
        <v>1.2980705549913902</v>
      </c>
      <c r="AP50">
        <v>9</v>
      </c>
      <c r="AQ50">
        <f t="shared" si="15"/>
        <v>3.9736853724226237E-2</v>
      </c>
      <c r="AR50">
        <v>469</v>
      </c>
      <c r="AS50">
        <f t="shared" si="16"/>
        <v>2.0707315996291227</v>
      </c>
      <c r="AT50">
        <v>127</v>
      </c>
      <c r="AU50">
        <f t="shared" si="17"/>
        <v>0.5607311581085257</v>
      </c>
      <c r="AV50">
        <v>1180</v>
      </c>
      <c r="AW50">
        <v>3617</v>
      </c>
      <c r="AX50">
        <f t="shared" si="18"/>
        <v>32.623721316007739</v>
      </c>
      <c r="AY50">
        <v>63.1</v>
      </c>
      <c r="AZ50" t="s">
        <v>213</v>
      </c>
      <c r="BA50" t="s">
        <v>213</v>
      </c>
      <c r="BB50" t="s">
        <v>213</v>
      </c>
      <c r="BC50" t="s">
        <v>213</v>
      </c>
      <c r="BD50">
        <v>80.5</v>
      </c>
      <c r="BE50">
        <v>8064</v>
      </c>
      <c r="BF50">
        <f t="shared" si="20"/>
        <v>42.825278810408925</v>
      </c>
      <c r="BG50">
        <v>10766</v>
      </c>
      <c r="BH50">
        <f t="shared" si="21"/>
        <v>57.174721189591082</v>
      </c>
      <c r="BI50" t="s">
        <v>213</v>
      </c>
      <c r="BJ50" t="e">
        <f t="shared" si="22"/>
        <v>#VALUE!</v>
      </c>
      <c r="BK50">
        <f>SUM(BE50,BG50,BI50)</f>
        <v>18830</v>
      </c>
      <c r="BL50">
        <v>6136</v>
      </c>
      <c r="BM50">
        <f t="shared" si="23"/>
        <v>43.339454725243684</v>
      </c>
      <c r="BN50">
        <v>8022</v>
      </c>
      <c r="BO50">
        <f t="shared" si="24"/>
        <v>56.660545274756323</v>
      </c>
      <c r="BP50" t="s">
        <v>213</v>
      </c>
      <c r="BQ50" t="e">
        <f t="shared" si="25"/>
        <v>#VALUE!</v>
      </c>
      <c r="BR50">
        <f>SUM(BL50,BN50,BP50)</f>
        <v>14158</v>
      </c>
      <c r="BS50">
        <v>1612</v>
      </c>
      <c r="BT50">
        <v>6</v>
      </c>
      <c r="BU50">
        <f t="shared" si="26"/>
        <v>48.054648054648055</v>
      </c>
      <c r="BV50">
        <v>1741</v>
      </c>
      <c r="BW50">
        <v>8</v>
      </c>
      <c r="BX50">
        <f t="shared" si="27"/>
        <v>51.945351945351945</v>
      </c>
      <c r="BY50" t="s">
        <v>213</v>
      </c>
      <c r="BZ50" t="s">
        <v>213</v>
      </c>
      <c r="CA50" t="e">
        <f t="shared" si="28"/>
        <v>#VALUE!</v>
      </c>
      <c r="CB50">
        <f>SUM(BS50,BT50,BV50,BW50,BY50,BZ50)</f>
        <v>3367</v>
      </c>
      <c r="CC50" t="s">
        <v>207</v>
      </c>
      <c r="CD50" t="s">
        <v>168</v>
      </c>
      <c r="CE50">
        <v>3.61</v>
      </c>
      <c r="CF50">
        <v>40</v>
      </c>
      <c r="CG50" t="s">
        <v>168</v>
      </c>
      <c r="CH50">
        <v>898</v>
      </c>
      <c r="CI50">
        <f t="shared" si="29"/>
        <v>49.097867687260802</v>
      </c>
      <c r="CJ50">
        <v>931</v>
      </c>
      <c r="CK50">
        <f t="shared" si="30"/>
        <v>50.902132312739198</v>
      </c>
      <c r="CL50">
        <v>3902</v>
      </c>
      <c r="CM50">
        <v>2765</v>
      </c>
      <c r="CN50">
        <f t="shared" si="31"/>
        <v>0.70861096873398255</v>
      </c>
      <c r="CO50">
        <v>1829</v>
      </c>
      <c r="CP50">
        <f t="shared" si="32"/>
        <v>9.9918055176181362</v>
      </c>
      <c r="CQ50">
        <v>31</v>
      </c>
      <c r="CR50">
        <v>32</v>
      </c>
      <c r="CS50">
        <v>68</v>
      </c>
      <c r="CT50">
        <v>21</v>
      </c>
      <c r="CU50">
        <v>9248</v>
      </c>
      <c r="CV50">
        <v>25294</v>
      </c>
      <c r="CW50">
        <v>25294</v>
      </c>
      <c r="CX50">
        <v>385.5</v>
      </c>
      <c r="CY50">
        <v>1054.25</v>
      </c>
      <c r="CZ50">
        <v>1054.25</v>
      </c>
      <c r="DA50">
        <v>102949902</v>
      </c>
      <c r="DB50">
        <v>33332065</v>
      </c>
      <c r="DC50">
        <v>13231</v>
      </c>
      <c r="DD50">
        <f t="shared" si="33"/>
        <v>79.604115275855847</v>
      </c>
      <c r="DE50">
        <v>11129</v>
      </c>
      <c r="DF50">
        <v>10702</v>
      </c>
      <c r="DG50">
        <f t="shared" si="34"/>
        <v>80.885798503514479</v>
      </c>
      <c r="DH50">
        <f t="shared" si="35"/>
        <v>64.388424282534146</v>
      </c>
      <c r="DI50">
        <v>55.5</v>
      </c>
      <c r="DJ50">
        <v>8651</v>
      </c>
      <c r="DK50">
        <v>2517</v>
      </c>
      <c r="DL50">
        <v>5737</v>
      </c>
      <c r="DM50">
        <v>52.32</v>
      </c>
      <c r="DN50">
        <v>25797</v>
      </c>
      <c r="DO50">
        <v>283</v>
      </c>
      <c r="DP50">
        <v>2571</v>
      </c>
      <c r="DQ50" t="s">
        <v>217</v>
      </c>
    </row>
    <row r="51" spans="1:121" x14ac:dyDescent="0.3">
      <c r="A51" t="s">
        <v>114</v>
      </c>
      <c r="B51" t="s">
        <v>41</v>
      </c>
      <c r="C51" t="s">
        <v>82</v>
      </c>
      <c r="D51">
        <v>6879</v>
      </c>
      <c r="E51">
        <v>551</v>
      </c>
      <c r="F51">
        <v>9361</v>
      </c>
      <c r="G51">
        <v>511</v>
      </c>
      <c r="H51">
        <f t="shared" si="0"/>
        <v>16240</v>
      </c>
      <c r="I51">
        <f t="shared" si="36"/>
        <v>7430</v>
      </c>
      <c r="J51">
        <f t="shared" si="1"/>
        <v>42.943012368512314</v>
      </c>
      <c r="K51">
        <f t="shared" si="37"/>
        <v>9872</v>
      </c>
      <c r="L51">
        <f t="shared" si="2"/>
        <v>57.056987631487686</v>
      </c>
      <c r="M51">
        <v>0</v>
      </c>
      <c r="N51">
        <f t="shared" si="3"/>
        <v>0</v>
      </c>
      <c r="O51">
        <v>17302</v>
      </c>
      <c r="P51">
        <v>1445</v>
      </c>
      <c r="Q51">
        <v>451</v>
      </c>
      <c r="R51">
        <v>2057</v>
      </c>
      <c r="S51">
        <v>1045</v>
      </c>
      <c r="T51">
        <f t="shared" si="38"/>
        <v>1896</v>
      </c>
      <c r="U51">
        <f t="shared" si="4"/>
        <v>37.935174069627855</v>
      </c>
      <c r="V51">
        <f t="shared" si="39"/>
        <v>3102</v>
      </c>
      <c r="W51">
        <f t="shared" si="5"/>
        <v>62.064825930372145</v>
      </c>
      <c r="X51">
        <v>0</v>
      </c>
      <c r="Y51">
        <f t="shared" si="6"/>
        <v>0</v>
      </c>
      <c r="Z51">
        <v>4998</v>
      </c>
      <c r="AA51">
        <f t="shared" si="7"/>
        <v>41.820627802690588</v>
      </c>
      <c r="AB51">
        <f t="shared" si="8"/>
        <v>58.179372197309419</v>
      </c>
      <c r="AC51">
        <v>22300</v>
      </c>
      <c r="AD51">
        <v>262</v>
      </c>
      <c r="AE51">
        <f t="shared" si="9"/>
        <v>1.1748878923766815</v>
      </c>
      <c r="AF51">
        <v>846</v>
      </c>
      <c r="AG51">
        <f t="shared" si="10"/>
        <v>3.7937219730941703</v>
      </c>
      <c r="AH51">
        <v>1858</v>
      </c>
      <c r="AI51">
        <f t="shared" si="11"/>
        <v>8.3318385650224212</v>
      </c>
      <c r="AJ51">
        <v>13472</v>
      </c>
      <c r="AK51">
        <f t="shared" si="12"/>
        <v>60.412556053811663</v>
      </c>
      <c r="AL51">
        <v>58</v>
      </c>
      <c r="AM51">
        <f t="shared" si="13"/>
        <v>0.26008968609865468</v>
      </c>
      <c r="AN51">
        <v>348</v>
      </c>
      <c r="AO51">
        <f t="shared" si="14"/>
        <v>1.5605381165919283</v>
      </c>
      <c r="AP51">
        <v>13</v>
      </c>
      <c r="AQ51">
        <f t="shared" si="15"/>
        <v>5.8295964125560533E-2</v>
      </c>
      <c r="AR51">
        <v>429</v>
      </c>
      <c r="AS51">
        <f t="shared" si="16"/>
        <v>1.9237668161434975</v>
      </c>
      <c r="AT51">
        <v>16</v>
      </c>
      <c r="AU51">
        <f t="shared" si="17"/>
        <v>7.1748878923766815E-2</v>
      </c>
      <c r="AV51">
        <v>876</v>
      </c>
      <c r="AW51">
        <v>3895</v>
      </c>
      <c r="AX51">
        <f t="shared" si="18"/>
        <v>22.490372272143773</v>
      </c>
      <c r="AY51">
        <v>68</v>
      </c>
      <c r="AZ51">
        <v>852</v>
      </c>
      <c r="BA51">
        <v>3904</v>
      </c>
      <c r="BB51">
        <f t="shared" si="19"/>
        <v>21.82377049180328</v>
      </c>
      <c r="BC51">
        <v>68</v>
      </c>
      <c r="BD51">
        <v>89</v>
      </c>
      <c r="BE51">
        <v>8859</v>
      </c>
      <c r="BF51">
        <f t="shared" si="20"/>
        <v>39.706871050154632</v>
      </c>
      <c r="BG51">
        <v>13449</v>
      </c>
      <c r="BH51">
        <f t="shared" si="21"/>
        <v>60.279682667742371</v>
      </c>
      <c r="BI51">
        <v>3</v>
      </c>
      <c r="BJ51">
        <f t="shared" si="22"/>
        <v>1.344628210299852E-2</v>
      </c>
      <c r="BK51">
        <v>22311</v>
      </c>
      <c r="BL51">
        <v>8617</v>
      </c>
      <c r="BM51">
        <f t="shared" si="23"/>
        <v>39.660330464399138</v>
      </c>
      <c r="BN51">
        <v>13107</v>
      </c>
      <c r="BO51">
        <f t="shared" si="24"/>
        <v>60.325861830901637</v>
      </c>
      <c r="BP51">
        <v>3</v>
      </c>
      <c r="BQ51">
        <f t="shared" si="25"/>
        <v>1.3807704699222165E-2</v>
      </c>
      <c r="BR51">
        <v>21727</v>
      </c>
      <c r="BS51">
        <v>1896</v>
      </c>
      <c r="BT51">
        <v>20</v>
      </c>
      <c r="BU51">
        <f t="shared" si="26"/>
        <v>42.911534154535275</v>
      </c>
      <c r="BV51">
        <v>2533</v>
      </c>
      <c r="BW51">
        <v>16</v>
      </c>
      <c r="BX51">
        <f t="shared" si="27"/>
        <v>57.088465845464732</v>
      </c>
      <c r="BY51">
        <v>0</v>
      </c>
      <c r="BZ51">
        <v>0</v>
      </c>
      <c r="CA51">
        <f t="shared" si="28"/>
        <v>0</v>
      </c>
      <c r="CB51">
        <v>4465</v>
      </c>
      <c r="CC51" t="s">
        <v>207</v>
      </c>
      <c r="CD51" t="s">
        <v>168</v>
      </c>
      <c r="CE51">
        <v>3.6</v>
      </c>
      <c r="CF51">
        <v>65</v>
      </c>
      <c r="CG51" t="s">
        <v>168</v>
      </c>
      <c r="CH51">
        <v>527</v>
      </c>
      <c r="CI51">
        <f t="shared" si="29"/>
        <v>40.076045627376431</v>
      </c>
      <c r="CJ51">
        <v>788</v>
      </c>
      <c r="CK51">
        <f t="shared" si="30"/>
        <v>59.923954372623577</v>
      </c>
      <c r="CL51">
        <v>1878</v>
      </c>
      <c r="CM51">
        <v>1682</v>
      </c>
      <c r="CN51">
        <f t="shared" si="31"/>
        <v>0.89563365282215124</v>
      </c>
      <c r="CO51">
        <v>1315</v>
      </c>
      <c r="CP51">
        <f t="shared" si="32"/>
        <v>7.6002774245751938</v>
      </c>
      <c r="CQ51">
        <v>48</v>
      </c>
      <c r="CR51">
        <v>31</v>
      </c>
      <c r="CS51">
        <v>69</v>
      </c>
      <c r="CT51">
        <v>20</v>
      </c>
      <c r="CU51">
        <v>9072</v>
      </c>
      <c r="CV51">
        <v>26292</v>
      </c>
      <c r="CW51">
        <v>26292</v>
      </c>
      <c r="CX51">
        <v>378</v>
      </c>
      <c r="CY51">
        <v>1095.5</v>
      </c>
      <c r="CZ51">
        <v>1095.5</v>
      </c>
      <c r="DA51">
        <v>70315159</v>
      </c>
      <c r="DB51">
        <v>63087723</v>
      </c>
      <c r="DC51">
        <v>10153</v>
      </c>
      <c r="DD51">
        <f t="shared" si="33"/>
        <v>62.518472906403943</v>
      </c>
      <c r="DE51">
        <v>6864</v>
      </c>
      <c r="DF51">
        <v>6314</v>
      </c>
      <c r="DG51">
        <f t="shared" si="34"/>
        <v>62.188515709642466</v>
      </c>
      <c r="DH51">
        <f t="shared" si="35"/>
        <v>38.879310344827587</v>
      </c>
      <c r="DI51">
        <v>74</v>
      </c>
      <c r="DJ51">
        <v>11876</v>
      </c>
      <c r="DK51">
        <v>4277</v>
      </c>
      <c r="DL51">
        <v>12037</v>
      </c>
      <c r="DM51">
        <v>47</v>
      </c>
      <c r="DN51">
        <v>33582</v>
      </c>
      <c r="DO51">
        <v>135</v>
      </c>
      <c r="DP51">
        <v>24294</v>
      </c>
      <c r="DQ51" t="s">
        <v>217</v>
      </c>
    </row>
    <row r="52" spans="1:121" x14ac:dyDescent="0.3">
      <c r="A52" t="s">
        <v>115</v>
      </c>
      <c r="B52" t="s">
        <v>41</v>
      </c>
      <c r="C52" t="s">
        <v>82</v>
      </c>
      <c r="D52">
        <v>2936</v>
      </c>
      <c r="E52">
        <v>681</v>
      </c>
      <c r="F52">
        <v>5688</v>
      </c>
      <c r="G52">
        <v>953</v>
      </c>
      <c r="H52">
        <f t="shared" si="0"/>
        <v>8624</v>
      </c>
      <c r="I52">
        <f t="shared" si="36"/>
        <v>3617</v>
      </c>
      <c r="J52">
        <f t="shared" si="1"/>
        <v>35.260284655878337</v>
      </c>
      <c r="K52">
        <f t="shared" si="37"/>
        <v>6641</v>
      </c>
      <c r="L52">
        <f t="shared" si="2"/>
        <v>64.739715344121663</v>
      </c>
      <c r="M52">
        <v>0</v>
      </c>
      <c r="N52">
        <f t="shared" si="3"/>
        <v>0</v>
      </c>
      <c r="O52">
        <v>10258</v>
      </c>
      <c r="P52">
        <v>564</v>
      </c>
      <c r="Q52">
        <v>548</v>
      </c>
      <c r="R52">
        <v>898</v>
      </c>
      <c r="S52">
        <v>1258</v>
      </c>
      <c r="T52">
        <f t="shared" si="38"/>
        <v>1112</v>
      </c>
      <c r="U52">
        <f t="shared" si="4"/>
        <v>34.026927784577722</v>
      </c>
      <c r="V52">
        <f t="shared" si="39"/>
        <v>2156</v>
      </c>
      <c r="W52">
        <f t="shared" si="5"/>
        <v>65.973072215422278</v>
      </c>
      <c r="X52">
        <v>0</v>
      </c>
      <c r="Y52">
        <f t="shared" si="6"/>
        <v>0</v>
      </c>
      <c r="Z52">
        <v>3268</v>
      </c>
      <c r="AA52">
        <f t="shared" si="7"/>
        <v>34.962294839568237</v>
      </c>
      <c r="AB52">
        <f t="shared" si="8"/>
        <v>65.037705160431756</v>
      </c>
      <c r="AC52">
        <v>13526</v>
      </c>
      <c r="AD52">
        <v>190</v>
      </c>
      <c r="AE52">
        <f t="shared" si="9"/>
        <v>1.404702055300902</v>
      </c>
      <c r="AF52">
        <v>427</v>
      </c>
      <c r="AG52">
        <f t="shared" si="10"/>
        <v>3.1568830400709742</v>
      </c>
      <c r="AH52">
        <v>2907</v>
      </c>
      <c r="AI52">
        <f t="shared" si="11"/>
        <v>21.491941446103798</v>
      </c>
      <c r="AJ52">
        <v>6111</v>
      </c>
      <c r="AK52">
        <f t="shared" si="12"/>
        <v>45.179653999704271</v>
      </c>
      <c r="AL52">
        <v>45</v>
      </c>
      <c r="AM52">
        <f t="shared" si="13"/>
        <v>0.33269259204495044</v>
      </c>
      <c r="AN52">
        <v>170</v>
      </c>
      <c r="AO52">
        <f t="shared" si="14"/>
        <v>1.2568386810587018</v>
      </c>
      <c r="AP52">
        <v>12</v>
      </c>
      <c r="AQ52">
        <f t="shared" si="15"/>
        <v>8.8718024545320129E-2</v>
      </c>
      <c r="AR52">
        <v>393</v>
      </c>
      <c r="AS52">
        <f t="shared" si="16"/>
        <v>2.9055153038592341</v>
      </c>
      <c r="AT52">
        <v>3</v>
      </c>
      <c r="AU52">
        <f t="shared" si="17"/>
        <v>2.2179506136330032E-2</v>
      </c>
      <c r="AV52">
        <v>699</v>
      </c>
      <c r="AW52">
        <v>1553</v>
      </c>
      <c r="AX52">
        <f t="shared" si="18"/>
        <v>45.009658725048297</v>
      </c>
      <c r="AY52">
        <v>50.45</v>
      </c>
      <c r="AZ52" t="s">
        <v>213</v>
      </c>
      <c r="BA52" t="s">
        <v>213</v>
      </c>
      <c r="BB52" t="s">
        <v>213</v>
      </c>
      <c r="BC52" t="s">
        <v>213</v>
      </c>
      <c r="BD52">
        <v>67.55</v>
      </c>
      <c r="BE52">
        <v>3007</v>
      </c>
      <c r="BF52">
        <f t="shared" si="20"/>
        <v>33.252239301116887</v>
      </c>
      <c r="BG52">
        <v>6036</v>
      </c>
      <c r="BH52">
        <f t="shared" si="21"/>
        <v>66.747760698883113</v>
      </c>
      <c r="BI52">
        <v>0</v>
      </c>
      <c r="BJ52">
        <f t="shared" si="22"/>
        <v>0</v>
      </c>
      <c r="BK52">
        <f>SUM(BE52,BG52,BI52)</f>
        <v>9043</v>
      </c>
      <c r="BL52">
        <v>2954</v>
      </c>
      <c r="BM52">
        <f t="shared" si="23"/>
        <v>33.024035774175516</v>
      </c>
      <c r="BN52">
        <v>5991</v>
      </c>
      <c r="BO52">
        <f t="shared" si="24"/>
        <v>66.975964225824484</v>
      </c>
      <c r="BP52">
        <v>0</v>
      </c>
      <c r="BQ52">
        <f t="shared" si="25"/>
        <v>0</v>
      </c>
      <c r="BR52">
        <f>SUM(BL52,BN52,BP52)</f>
        <v>8945</v>
      </c>
      <c r="BS52">
        <v>531</v>
      </c>
      <c r="BT52">
        <v>14</v>
      </c>
      <c r="BU52">
        <f t="shared" si="26"/>
        <v>33.559113300492612</v>
      </c>
      <c r="BV52">
        <v>1062</v>
      </c>
      <c r="BW52">
        <v>17</v>
      </c>
      <c r="BX52">
        <f t="shared" si="27"/>
        <v>66.440886699507388</v>
      </c>
      <c r="BY52">
        <v>0</v>
      </c>
      <c r="BZ52">
        <v>0</v>
      </c>
      <c r="CA52">
        <f t="shared" si="28"/>
        <v>0</v>
      </c>
      <c r="CB52">
        <f>SUM(BS52,BT52,BV52,BW52,BY52,BZ52)</f>
        <v>1624</v>
      </c>
      <c r="CC52" t="s">
        <v>207</v>
      </c>
      <c r="CD52" t="s">
        <v>168</v>
      </c>
      <c r="CE52">
        <v>3.43</v>
      </c>
      <c r="CF52">
        <v>40</v>
      </c>
      <c r="CG52" t="s">
        <v>168</v>
      </c>
      <c r="CH52">
        <v>465</v>
      </c>
      <c r="CI52">
        <f t="shared" si="29"/>
        <v>34.649776453055139</v>
      </c>
      <c r="CJ52">
        <v>877</v>
      </c>
      <c r="CK52">
        <f t="shared" si="30"/>
        <v>65.350223546944861</v>
      </c>
      <c r="CL52">
        <v>1953</v>
      </c>
      <c r="CM52">
        <v>1919</v>
      </c>
      <c r="CN52">
        <f t="shared" si="31"/>
        <v>0.98259088581669229</v>
      </c>
      <c r="CO52">
        <v>1342</v>
      </c>
      <c r="CP52">
        <f t="shared" si="32"/>
        <v>13.082472216806396</v>
      </c>
      <c r="CQ52">
        <v>18</v>
      </c>
      <c r="CR52">
        <v>19</v>
      </c>
      <c r="CS52">
        <v>81</v>
      </c>
      <c r="CT52">
        <v>24</v>
      </c>
      <c r="CU52">
        <v>9340</v>
      </c>
      <c r="CV52">
        <v>11340</v>
      </c>
      <c r="CW52">
        <v>11340</v>
      </c>
      <c r="CX52">
        <v>385</v>
      </c>
      <c r="CY52">
        <v>385</v>
      </c>
      <c r="CZ52">
        <v>385</v>
      </c>
      <c r="DA52">
        <v>44912011</v>
      </c>
      <c r="DB52">
        <v>35422313</v>
      </c>
      <c r="DC52">
        <v>7909</v>
      </c>
      <c r="DD52">
        <f t="shared" si="33"/>
        <v>91.709183673469383</v>
      </c>
      <c r="DE52">
        <v>6390</v>
      </c>
      <c r="DF52">
        <v>4478</v>
      </c>
      <c r="DG52">
        <f t="shared" si="34"/>
        <v>56.619041598179287</v>
      </c>
      <c r="DH52">
        <f t="shared" si="35"/>
        <v>51.924860853432286</v>
      </c>
      <c r="DI52">
        <v>71.599999999999994</v>
      </c>
      <c r="DJ52">
        <v>6887</v>
      </c>
      <c r="DK52">
        <v>1056</v>
      </c>
      <c r="DL52">
        <v>6842</v>
      </c>
      <c r="DM52">
        <v>65</v>
      </c>
      <c r="DN52">
        <v>23640</v>
      </c>
      <c r="DO52">
        <v>102</v>
      </c>
      <c r="DP52">
        <v>12184</v>
      </c>
      <c r="DQ52" t="s">
        <v>246</v>
      </c>
    </row>
    <row r="53" spans="1:121" x14ac:dyDescent="0.3">
      <c r="A53" t="s">
        <v>38</v>
      </c>
      <c r="B53" t="s">
        <v>39</v>
      </c>
      <c r="C53" t="s">
        <v>82</v>
      </c>
      <c r="D53">
        <v>9981</v>
      </c>
      <c r="E53">
        <v>865</v>
      </c>
      <c r="F53">
        <v>12018</v>
      </c>
      <c r="G53">
        <v>888</v>
      </c>
      <c r="H53">
        <f t="shared" si="0"/>
        <v>21999</v>
      </c>
      <c r="I53">
        <f t="shared" si="36"/>
        <v>10846</v>
      </c>
      <c r="J53">
        <f t="shared" si="1"/>
        <v>45.663523071741324</v>
      </c>
      <c r="K53">
        <f t="shared" si="37"/>
        <v>12906</v>
      </c>
      <c r="L53">
        <f t="shared" si="2"/>
        <v>54.336476928258669</v>
      </c>
      <c r="M53">
        <v>0</v>
      </c>
      <c r="N53">
        <f t="shared" si="3"/>
        <v>0</v>
      </c>
      <c r="O53">
        <v>23752</v>
      </c>
      <c r="P53">
        <v>1764</v>
      </c>
      <c r="Q53">
        <v>1142</v>
      </c>
      <c r="R53">
        <v>2494</v>
      </c>
      <c r="S53">
        <v>2164</v>
      </c>
      <c r="T53">
        <f t="shared" si="38"/>
        <v>2906</v>
      </c>
      <c r="U53">
        <f t="shared" si="4"/>
        <v>38.40867036743326</v>
      </c>
      <c r="V53">
        <f t="shared" si="39"/>
        <v>4658</v>
      </c>
      <c r="W53">
        <f t="shared" si="5"/>
        <v>61.564895585514144</v>
      </c>
      <c r="X53">
        <v>0</v>
      </c>
      <c r="Y53">
        <f t="shared" si="6"/>
        <v>0</v>
      </c>
      <c r="Z53">
        <v>7566</v>
      </c>
      <c r="AA53">
        <f t="shared" si="7"/>
        <v>43.910849990420843</v>
      </c>
      <c r="AB53">
        <f t="shared" si="8"/>
        <v>56.082763905741103</v>
      </c>
      <c r="AC53">
        <v>31318</v>
      </c>
      <c r="AD53">
        <v>233</v>
      </c>
      <c r="AE53">
        <f t="shared" si="9"/>
        <v>0.74398109713263938</v>
      </c>
      <c r="AF53">
        <v>1285</v>
      </c>
      <c r="AG53">
        <f t="shared" si="10"/>
        <v>4.1030717159461014</v>
      </c>
      <c r="AH53">
        <v>1269</v>
      </c>
      <c r="AI53">
        <f t="shared" si="11"/>
        <v>4.0519828852417135</v>
      </c>
      <c r="AJ53">
        <v>18447</v>
      </c>
      <c r="AK53">
        <f t="shared" si="12"/>
        <v>58.90222875023948</v>
      </c>
      <c r="AL53">
        <v>32</v>
      </c>
      <c r="AM53">
        <f t="shared" si="13"/>
        <v>0.10217766140877452</v>
      </c>
      <c r="AN53">
        <v>645</v>
      </c>
      <c r="AO53">
        <f t="shared" si="14"/>
        <v>2.0595184877706112</v>
      </c>
      <c r="AP53">
        <v>29</v>
      </c>
      <c r="AQ53">
        <f t="shared" si="15"/>
        <v>9.2598505651701898E-2</v>
      </c>
      <c r="AR53">
        <v>1059</v>
      </c>
      <c r="AS53">
        <f t="shared" si="16"/>
        <v>3.3814419822466317</v>
      </c>
      <c r="AT53">
        <v>207</v>
      </c>
      <c r="AU53">
        <f t="shared" si="17"/>
        <v>0.66096174723801016</v>
      </c>
      <c r="AV53">
        <v>911</v>
      </c>
      <c r="AW53">
        <v>4672</v>
      </c>
      <c r="AX53">
        <f t="shared" si="18"/>
        <v>19.49914383561644</v>
      </c>
      <c r="AY53">
        <v>75.3</v>
      </c>
      <c r="AZ53">
        <v>1174</v>
      </c>
      <c r="BA53">
        <v>6035</v>
      </c>
      <c r="BB53">
        <f t="shared" si="19"/>
        <v>19.453189726594864</v>
      </c>
      <c r="BC53">
        <v>72.5</v>
      </c>
      <c r="BD53">
        <v>88.6</v>
      </c>
      <c r="BE53">
        <v>8547</v>
      </c>
      <c r="BF53">
        <f t="shared" si="20"/>
        <v>42.097227010786582</v>
      </c>
      <c r="BG53">
        <v>11756</v>
      </c>
      <c r="BH53">
        <f t="shared" si="21"/>
        <v>57.90277298921341</v>
      </c>
      <c r="BI53">
        <v>0</v>
      </c>
      <c r="BJ53">
        <f t="shared" si="22"/>
        <v>0</v>
      </c>
      <c r="BK53">
        <v>20303</v>
      </c>
      <c r="BL53">
        <v>6583</v>
      </c>
      <c r="BM53">
        <f t="shared" si="23"/>
        <v>40.977279800809214</v>
      </c>
      <c r="BN53">
        <v>9482</v>
      </c>
      <c r="BO53">
        <f t="shared" si="24"/>
        <v>59.022720199190793</v>
      </c>
      <c r="BP53">
        <v>0</v>
      </c>
      <c r="BQ53">
        <f t="shared" si="25"/>
        <v>0</v>
      </c>
      <c r="BR53">
        <v>16065</v>
      </c>
      <c r="BS53">
        <v>2121</v>
      </c>
      <c r="BT53">
        <v>30</v>
      </c>
      <c r="BU53">
        <f t="shared" si="26"/>
        <v>43.166767007826614</v>
      </c>
      <c r="BV53">
        <v>2807</v>
      </c>
      <c r="BW53">
        <v>25</v>
      </c>
      <c r="BX53">
        <f t="shared" si="27"/>
        <v>56.833232992173386</v>
      </c>
      <c r="BY53">
        <v>0</v>
      </c>
      <c r="BZ53">
        <v>0</v>
      </c>
      <c r="CA53">
        <f t="shared" si="28"/>
        <v>0</v>
      </c>
      <c r="CB53">
        <v>4983</v>
      </c>
      <c r="CC53" t="s">
        <v>207</v>
      </c>
      <c r="CD53" t="s">
        <v>168</v>
      </c>
      <c r="CE53" t="s">
        <v>213</v>
      </c>
      <c r="CF53">
        <v>55</v>
      </c>
      <c r="CG53" t="s">
        <v>168</v>
      </c>
      <c r="CH53">
        <v>588</v>
      </c>
      <c r="CI53">
        <f t="shared" si="29"/>
        <v>46.629659000793019</v>
      </c>
      <c r="CJ53">
        <v>673</v>
      </c>
      <c r="CK53">
        <f t="shared" si="30"/>
        <v>53.370340999206981</v>
      </c>
      <c r="CL53">
        <v>2815</v>
      </c>
      <c r="CM53">
        <v>1929</v>
      </c>
      <c r="CN53">
        <f t="shared" si="31"/>
        <v>0.68525754884547074</v>
      </c>
      <c r="CO53">
        <v>1261</v>
      </c>
      <c r="CP53">
        <f t="shared" si="32"/>
        <v>5.3090266082856177</v>
      </c>
      <c r="CQ53">
        <v>20</v>
      </c>
      <c r="CR53">
        <v>28</v>
      </c>
      <c r="CS53">
        <v>72</v>
      </c>
      <c r="CT53">
        <v>20</v>
      </c>
      <c r="CU53">
        <v>13000</v>
      </c>
      <c r="CV53">
        <v>33200</v>
      </c>
      <c r="CW53">
        <v>33200</v>
      </c>
      <c r="CX53">
        <v>542</v>
      </c>
      <c r="CY53">
        <v>1384</v>
      </c>
      <c r="CZ53">
        <v>1384</v>
      </c>
      <c r="DA53">
        <v>106699973</v>
      </c>
      <c r="DB53">
        <v>67935728</v>
      </c>
      <c r="DC53">
        <v>15881</v>
      </c>
      <c r="DD53">
        <f t="shared" si="33"/>
        <v>72.189644983862905</v>
      </c>
      <c r="DE53">
        <v>10182</v>
      </c>
      <c r="DF53">
        <v>9482</v>
      </c>
      <c r="DG53">
        <f t="shared" si="34"/>
        <v>59.706567596498964</v>
      </c>
      <c r="DH53">
        <f t="shared" si="35"/>
        <v>43.101959179962726</v>
      </c>
      <c r="DI53">
        <v>66</v>
      </c>
      <c r="DJ53">
        <v>11941</v>
      </c>
      <c r="DK53">
        <v>6906</v>
      </c>
      <c r="DL53">
        <v>7264</v>
      </c>
      <c r="DM53">
        <v>51</v>
      </c>
      <c r="DN53">
        <v>26732</v>
      </c>
      <c r="DO53">
        <v>0</v>
      </c>
      <c r="DP53" t="s">
        <v>213</v>
      </c>
      <c r="DQ53" t="s">
        <v>206</v>
      </c>
    </row>
    <row r="54" spans="1:121" x14ac:dyDescent="0.3">
      <c r="A54" t="s">
        <v>116</v>
      </c>
      <c r="B54" t="s">
        <v>43</v>
      </c>
      <c r="C54" t="s">
        <v>82</v>
      </c>
      <c r="D54">
        <v>6648</v>
      </c>
      <c r="E54">
        <v>1089</v>
      </c>
      <c r="F54">
        <v>5824</v>
      </c>
      <c r="G54">
        <v>974</v>
      </c>
      <c r="H54">
        <f t="shared" si="0"/>
        <v>12472</v>
      </c>
      <c r="I54">
        <f t="shared" si="36"/>
        <v>7737</v>
      </c>
      <c r="J54">
        <f t="shared" si="1"/>
        <v>52.880869386918185</v>
      </c>
      <c r="K54">
        <f t="shared" si="37"/>
        <v>6798</v>
      </c>
      <c r="L54">
        <f t="shared" si="2"/>
        <v>46.462989542751693</v>
      </c>
      <c r="M54">
        <v>96</v>
      </c>
      <c r="N54">
        <f t="shared" si="3"/>
        <v>0.65614107033012103</v>
      </c>
      <c r="O54">
        <v>14631</v>
      </c>
      <c r="P54">
        <v>259</v>
      </c>
      <c r="Q54">
        <v>612</v>
      </c>
      <c r="R54">
        <v>361</v>
      </c>
      <c r="S54">
        <v>806</v>
      </c>
      <c r="T54">
        <f t="shared" si="38"/>
        <v>871</v>
      </c>
      <c r="U54">
        <f t="shared" si="4"/>
        <v>42.343218279047157</v>
      </c>
      <c r="V54">
        <f t="shared" si="39"/>
        <v>1167</v>
      </c>
      <c r="W54">
        <f t="shared" si="5"/>
        <v>56.733106465726792</v>
      </c>
      <c r="X54">
        <v>19</v>
      </c>
      <c r="Y54">
        <f t="shared" si="6"/>
        <v>0.92367525522605731</v>
      </c>
      <c r="Z54">
        <v>2057</v>
      </c>
      <c r="AA54">
        <f t="shared" si="7"/>
        <v>51.581975071907962</v>
      </c>
      <c r="AB54">
        <f t="shared" si="8"/>
        <v>47.728906999041229</v>
      </c>
      <c r="AC54">
        <v>16688</v>
      </c>
      <c r="AD54">
        <v>198</v>
      </c>
      <c r="AE54">
        <f t="shared" si="9"/>
        <v>1.1864813039309685</v>
      </c>
      <c r="AF54">
        <v>821</v>
      </c>
      <c r="AG54">
        <f t="shared" si="10"/>
        <v>4.9197027804410354</v>
      </c>
      <c r="AH54">
        <v>57</v>
      </c>
      <c r="AI54">
        <f t="shared" si="11"/>
        <v>0.34156279961649089</v>
      </c>
      <c r="AJ54">
        <v>12297</v>
      </c>
      <c r="AK54">
        <f t="shared" si="12"/>
        <v>73.68767976989453</v>
      </c>
      <c r="AL54">
        <v>186</v>
      </c>
      <c r="AM54">
        <f t="shared" si="13"/>
        <v>1.1145733461169702</v>
      </c>
      <c r="AN54">
        <v>166</v>
      </c>
      <c r="AO54">
        <f t="shared" si="14"/>
        <v>0.99472674976030673</v>
      </c>
      <c r="AP54">
        <v>12</v>
      </c>
      <c r="AQ54">
        <f t="shared" si="15"/>
        <v>7.1907957813998086E-2</v>
      </c>
      <c r="AR54">
        <v>792</v>
      </c>
      <c r="AS54">
        <f t="shared" si="16"/>
        <v>4.745925215723874</v>
      </c>
      <c r="AT54">
        <v>102</v>
      </c>
      <c r="AU54">
        <f t="shared" si="17"/>
        <v>0.61121764141898371</v>
      </c>
      <c r="AV54">
        <v>628</v>
      </c>
      <c r="AW54">
        <v>2858</v>
      </c>
      <c r="AX54">
        <f t="shared" si="18"/>
        <v>21.973407977606719</v>
      </c>
      <c r="AY54">
        <v>56.73</v>
      </c>
      <c r="AZ54" t="s">
        <v>213</v>
      </c>
      <c r="BA54" t="s">
        <v>213</v>
      </c>
      <c r="BB54" t="s">
        <v>213</v>
      </c>
      <c r="BC54" t="s">
        <v>213</v>
      </c>
      <c r="BD54">
        <v>75.2</v>
      </c>
      <c r="BE54">
        <v>12112</v>
      </c>
      <c r="BF54">
        <f t="shared" si="20"/>
        <v>42.064318955337917</v>
      </c>
      <c r="BG54">
        <v>16567</v>
      </c>
      <c r="BH54">
        <f t="shared" si="21"/>
        <v>57.536292283114541</v>
      </c>
      <c r="BI54">
        <v>115</v>
      </c>
      <c r="BJ54">
        <f t="shared" si="22"/>
        <v>0.39938876154754466</v>
      </c>
      <c r="BK54">
        <v>28794</v>
      </c>
      <c r="BL54">
        <v>9601</v>
      </c>
      <c r="BM54">
        <f t="shared" si="23"/>
        <v>45.467891646145105</v>
      </c>
      <c r="BN54">
        <v>11433</v>
      </c>
      <c r="BO54">
        <f t="shared" si="24"/>
        <v>54.143777230536081</v>
      </c>
      <c r="BP54">
        <v>82</v>
      </c>
      <c r="BQ54">
        <f t="shared" si="25"/>
        <v>0.38833112331881037</v>
      </c>
      <c r="BR54">
        <v>21116</v>
      </c>
      <c r="BS54">
        <v>1728</v>
      </c>
      <c r="BT54">
        <v>264</v>
      </c>
      <c r="BU54">
        <f t="shared" si="26"/>
        <v>53.091684434968009</v>
      </c>
      <c r="BV54">
        <v>1519</v>
      </c>
      <c r="BW54">
        <v>227</v>
      </c>
      <c r="BX54">
        <f t="shared" si="27"/>
        <v>46.535181236673772</v>
      </c>
      <c r="BY54">
        <v>12</v>
      </c>
      <c r="BZ54">
        <v>2</v>
      </c>
      <c r="CA54">
        <f t="shared" si="28"/>
        <v>0.37313432835820892</v>
      </c>
      <c r="CB54">
        <v>3752</v>
      </c>
      <c r="CC54" t="s">
        <v>207</v>
      </c>
      <c r="CD54" t="s">
        <v>168</v>
      </c>
      <c r="CE54">
        <v>3.64</v>
      </c>
      <c r="CF54">
        <v>38</v>
      </c>
      <c r="CG54" t="s">
        <v>165</v>
      </c>
      <c r="CH54">
        <v>244</v>
      </c>
      <c r="CI54">
        <f t="shared" si="29"/>
        <v>51.585623678646932</v>
      </c>
      <c r="CJ54">
        <v>216</v>
      </c>
      <c r="CK54">
        <f t="shared" si="30"/>
        <v>45.665961945031711</v>
      </c>
      <c r="CL54">
        <v>2185</v>
      </c>
      <c r="CM54">
        <v>1210</v>
      </c>
      <c r="CN54">
        <f t="shared" si="31"/>
        <v>0.55377574370709381</v>
      </c>
      <c r="CO54">
        <v>473</v>
      </c>
      <c r="CP54">
        <f t="shared" si="32"/>
        <v>3.2328617319390336</v>
      </c>
      <c r="CQ54">
        <v>50.8</v>
      </c>
      <c r="CR54">
        <v>32.5</v>
      </c>
      <c r="CS54">
        <v>67.5</v>
      </c>
      <c r="CT54">
        <v>20.8</v>
      </c>
      <c r="CU54">
        <v>5824</v>
      </c>
      <c r="CV54">
        <v>27391</v>
      </c>
      <c r="CW54">
        <v>27931</v>
      </c>
      <c r="CX54">
        <v>243</v>
      </c>
      <c r="CY54">
        <v>1141</v>
      </c>
      <c r="CZ54">
        <v>1141</v>
      </c>
      <c r="DA54">
        <v>21964454.66</v>
      </c>
      <c r="DB54">
        <v>6427743.1799999997</v>
      </c>
      <c r="DC54">
        <v>7842</v>
      </c>
      <c r="DD54">
        <f t="shared" si="33"/>
        <v>62.876844130853115</v>
      </c>
      <c r="DE54">
        <v>4375</v>
      </c>
      <c r="DF54">
        <v>3309</v>
      </c>
      <c r="DG54">
        <f t="shared" si="34"/>
        <v>42.195868400918137</v>
      </c>
      <c r="DH54">
        <f t="shared" si="35"/>
        <v>26.531430404105194</v>
      </c>
      <c r="DI54">
        <v>63</v>
      </c>
      <c r="DJ54">
        <v>5863</v>
      </c>
      <c r="DK54">
        <v>1453</v>
      </c>
      <c r="DL54">
        <v>1895</v>
      </c>
      <c r="DM54">
        <v>45</v>
      </c>
      <c r="DN54">
        <v>24900</v>
      </c>
      <c r="DO54">
        <v>80</v>
      </c>
      <c r="DP54">
        <v>6158.77</v>
      </c>
      <c r="DQ54" t="s">
        <v>194</v>
      </c>
    </row>
    <row r="55" spans="1:121" x14ac:dyDescent="0.3">
      <c r="A55" t="s">
        <v>42</v>
      </c>
      <c r="B55" t="s">
        <v>43</v>
      </c>
      <c r="C55" t="s">
        <v>82</v>
      </c>
      <c r="D55">
        <v>2439</v>
      </c>
      <c r="E55">
        <v>600</v>
      </c>
      <c r="F55">
        <v>3373</v>
      </c>
      <c r="G55">
        <v>803</v>
      </c>
      <c r="H55">
        <f t="shared" si="0"/>
        <v>5812</v>
      </c>
      <c r="I55">
        <f t="shared" si="36"/>
        <v>3039</v>
      </c>
      <c r="J55">
        <f t="shared" si="1"/>
        <v>42.120582120582121</v>
      </c>
      <c r="K55">
        <f t="shared" si="37"/>
        <v>4176</v>
      </c>
      <c r="L55">
        <f t="shared" si="2"/>
        <v>57.879417879417886</v>
      </c>
      <c r="M55" t="s">
        <v>213</v>
      </c>
      <c r="N55" t="e">
        <f t="shared" si="3"/>
        <v>#VALUE!</v>
      </c>
      <c r="O55">
        <v>7215</v>
      </c>
      <c r="P55">
        <v>398</v>
      </c>
      <c r="Q55">
        <v>521</v>
      </c>
      <c r="R55">
        <v>731</v>
      </c>
      <c r="S55">
        <v>1090</v>
      </c>
      <c r="T55">
        <f t="shared" si="38"/>
        <v>919</v>
      </c>
      <c r="U55">
        <f t="shared" si="4"/>
        <v>33.540145985401459</v>
      </c>
      <c r="V55">
        <f t="shared" si="39"/>
        <v>1821</v>
      </c>
      <c r="W55">
        <f t="shared" si="5"/>
        <v>66.459854014598534</v>
      </c>
      <c r="X55">
        <v>0</v>
      </c>
      <c r="Y55">
        <f t="shared" si="6"/>
        <v>0</v>
      </c>
      <c r="Z55">
        <v>2740</v>
      </c>
      <c r="AA55">
        <f t="shared" si="7"/>
        <v>39.75891511803114</v>
      </c>
      <c r="AB55">
        <f t="shared" si="8"/>
        <v>60.241084881968867</v>
      </c>
      <c r="AC55">
        <v>9955</v>
      </c>
      <c r="AD55">
        <v>97</v>
      </c>
      <c r="AE55">
        <f t="shared" si="9"/>
        <v>0.9743847312908086</v>
      </c>
      <c r="AF55">
        <v>473</v>
      </c>
      <c r="AG55">
        <f t="shared" si="10"/>
        <v>4.7513812154696131</v>
      </c>
      <c r="AH55">
        <v>64</v>
      </c>
      <c r="AI55">
        <f t="shared" si="11"/>
        <v>0.64289301858362635</v>
      </c>
      <c r="AJ55">
        <v>5359</v>
      </c>
      <c r="AK55">
        <f t="shared" si="12"/>
        <v>53.832245102963341</v>
      </c>
      <c r="AL55">
        <v>269</v>
      </c>
      <c r="AM55">
        <f t="shared" si="13"/>
        <v>2.7021597187343045</v>
      </c>
      <c r="AN55">
        <v>101</v>
      </c>
      <c r="AO55">
        <f t="shared" si="14"/>
        <v>1.0145655449522852</v>
      </c>
      <c r="AP55">
        <v>6</v>
      </c>
      <c r="AQ55">
        <f t="shared" si="15"/>
        <v>6.0271220492214971E-2</v>
      </c>
      <c r="AR55">
        <v>609</v>
      </c>
      <c r="AS55">
        <f t="shared" si="16"/>
        <v>6.1175288799598198</v>
      </c>
      <c r="AT55">
        <v>237</v>
      </c>
      <c r="AU55">
        <f t="shared" si="17"/>
        <v>2.380713209442491</v>
      </c>
      <c r="AV55">
        <v>345</v>
      </c>
      <c r="AW55">
        <v>1179</v>
      </c>
      <c r="AX55">
        <f t="shared" si="18"/>
        <v>29.262086513994912</v>
      </c>
      <c r="AY55">
        <v>47.3</v>
      </c>
      <c r="AZ55" t="s">
        <v>213</v>
      </c>
      <c r="BA55" t="s">
        <v>213</v>
      </c>
      <c r="BB55" t="s">
        <v>213</v>
      </c>
      <c r="BC55" t="s">
        <v>213</v>
      </c>
      <c r="BD55">
        <v>74</v>
      </c>
      <c r="BE55">
        <v>3768</v>
      </c>
      <c r="BF55">
        <f t="shared" si="20"/>
        <v>42.13351224421335</v>
      </c>
      <c r="BG55">
        <v>5165</v>
      </c>
      <c r="BH55">
        <f t="shared" si="21"/>
        <v>57.754668455775473</v>
      </c>
      <c r="BI55">
        <v>10</v>
      </c>
      <c r="BJ55">
        <f t="shared" si="22"/>
        <v>0.11181930001118194</v>
      </c>
      <c r="BK55">
        <v>8943</v>
      </c>
      <c r="BL55">
        <v>3544</v>
      </c>
      <c r="BM55">
        <f t="shared" si="23"/>
        <v>41.547479484173508</v>
      </c>
      <c r="BN55">
        <v>4979</v>
      </c>
      <c r="BO55">
        <f t="shared" si="24"/>
        <v>58.370457209847594</v>
      </c>
      <c r="BP55">
        <v>7</v>
      </c>
      <c r="BQ55">
        <f t="shared" si="25"/>
        <v>8.2063305978898007E-2</v>
      </c>
      <c r="BR55">
        <v>8530</v>
      </c>
      <c r="BS55">
        <v>623</v>
      </c>
      <c r="BT55">
        <v>55</v>
      </c>
      <c r="BU55">
        <f t="shared" si="26"/>
        <v>41.826033312769894</v>
      </c>
      <c r="BV55">
        <v>839</v>
      </c>
      <c r="BW55">
        <v>66</v>
      </c>
      <c r="BX55">
        <f t="shared" si="27"/>
        <v>55.829734731647129</v>
      </c>
      <c r="BY55">
        <v>1</v>
      </c>
      <c r="BZ55">
        <v>0</v>
      </c>
      <c r="CA55">
        <f t="shared" si="28"/>
        <v>6.1690314620604564E-2</v>
      </c>
      <c r="CB55">
        <v>1621</v>
      </c>
      <c r="CC55" t="s">
        <v>207</v>
      </c>
      <c r="CD55" t="s">
        <v>165</v>
      </c>
      <c r="CE55">
        <v>3.37</v>
      </c>
      <c r="CF55">
        <v>30</v>
      </c>
      <c r="CG55" t="s">
        <v>165</v>
      </c>
      <c r="CH55">
        <v>278</v>
      </c>
      <c r="CI55">
        <f t="shared" si="29"/>
        <v>42.313546423135463</v>
      </c>
      <c r="CJ55">
        <v>379</v>
      </c>
      <c r="CK55">
        <f t="shared" si="30"/>
        <v>57.686453576864537</v>
      </c>
      <c r="CL55">
        <v>1766</v>
      </c>
      <c r="CM55">
        <v>1379</v>
      </c>
      <c r="CN55">
        <f t="shared" si="31"/>
        <v>0.7808607021517554</v>
      </c>
      <c r="CO55">
        <v>657</v>
      </c>
      <c r="CP55">
        <f t="shared" si="32"/>
        <v>9.1060291060291068</v>
      </c>
      <c r="CQ55">
        <v>36</v>
      </c>
      <c r="CR55">
        <v>63</v>
      </c>
      <c r="CS55">
        <v>37</v>
      </c>
      <c r="CT55">
        <v>22</v>
      </c>
      <c r="CU55">
        <v>7720</v>
      </c>
      <c r="CV55">
        <v>29622</v>
      </c>
      <c r="CW55">
        <v>29622</v>
      </c>
      <c r="CX55">
        <v>257.33</v>
      </c>
      <c r="CY55">
        <v>987.4</v>
      </c>
      <c r="CZ55">
        <v>987.4</v>
      </c>
      <c r="DA55">
        <v>20372999</v>
      </c>
      <c r="DB55">
        <v>7294567</v>
      </c>
      <c r="DC55">
        <v>4277</v>
      </c>
      <c r="DD55">
        <f t="shared" si="33"/>
        <v>73.589125946317964</v>
      </c>
      <c r="DE55">
        <v>3012</v>
      </c>
      <c r="DF55">
        <v>1698</v>
      </c>
      <c r="DG55">
        <f t="shared" si="34"/>
        <v>39.700724807107783</v>
      </c>
      <c r="DH55">
        <f t="shared" si="35"/>
        <v>29.215416379903647</v>
      </c>
      <c r="DI55">
        <v>46</v>
      </c>
      <c r="DJ55">
        <v>4920</v>
      </c>
      <c r="DK55">
        <v>1312</v>
      </c>
      <c r="DL55">
        <v>5828</v>
      </c>
      <c r="DM55">
        <v>57</v>
      </c>
      <c r="DN55">
        <v>25880</v>
      </c>
      <c r="DO55">
        <v>1969</v>
      </c>
      <c r="DP55">
        <v>20323</v>
      </c>
      <c r="DQ55" t="s">
        <v>221</v>
      </c>
    </row>
    <row r="56" spans="1:121" x14ac:dyDescent="0.3">
      <c r="A56" t="s">
        <v>48</v>
      </c>
      <c r="B56" t="s">
        <v>49</v>
      </c>
      <c r="C56" t="s">
        <v>82</v>
      </c>
      <c r="D56">
        <v>9016</v>
      </c>
      <c r="E56">
        <v>600</v>
      </c>
      <c r="F56">
        <v>9159</v>
      </c>
      <c r="G56">
        <v>414</v>
      </c>
      <c r="H56">
        <f t="shared" si="0"/>
        <v>18175</v>
      </c>
      <c r="I56">
        <f t="shared" si="36"/>
        <v>9616</v>
      </c>
      <c r="J56">
        <f t="shared" si="1"/>
        <v>50.112043358173949</v>
      </c>
      <c r="K56">
        <f t="shared" si="37"/>
        <v>9573</v>
      </c>
      <c r="L56">
        <f t="shared" si="2"/>
        <v>49.887956641826051</v>
      </c>
      <c r="M56">
        <v>0</v>
      </c>
      <c r="N56">
        <f t="shared" si="3"/>
        <v>0</v>
      </c>
      <c r="O56">
        <v>19189</v>
      </c>
      <c r="P56">
        <v>1293</v>
      </c>
      <c r="Q56">
        <v>959</v>
      </c>
      <c r="R56">
        <v>1226</v>
      </c>
      <c r="S56">
        <v>1136</v>
      </c>
      <c r="T56">
        <f t="shared" si="38"/>
        <v>2252</v>
      </c>
      <c r="U56">
        <f t="shared" si="4"/>
        <v>48.786828422876951</v>
      </c>
      <c r="V56">
        <f t="shared" si="39"/>
        <v>2362</v>
      </c>
      <c r="W56">
        <f t="shared" si="5"/>
        <v>51.169844020797228</v>
      </c>
      <c r="X56">
        <v>2</v>
      </c>
      <c r="Y56">
        <f t="shared" si="6"/>
        <v>4.3327556325823219E-2</v>
      </c>
      <c r="Z56">
        <v>4616</v>
      </c>
      <c r="AA56">
        <f t="shared" si="7"/>
        <v>49.855072463768117</v>
      </c>
      <c r="AB56">
        <f t="shared" si="8"/>
        <v>50.136525939928589</v>
      </c>
      <c r="AC56">
        <v>23805</v>
      </c>
      <c r="AD56">
        <v>709</v>
      </c>
      <c r="AE56">
        <f t="shared" si="9"/>
        <v>2.9783658895190088</v>
      </c>
      <c r="AF56">
        <v>1701</v>
      </c>
      <c r="AG56">
        <f t="shared" si="10"/>
        <v>7.1455576559546321</v>
      </c>
      <c r="AH56">
        <v>552</v>
      </c>
      <c r="AI56">
        <f t="shared" si="11"/>
        <v>2.318840579710145</v>
      </c>
      <c r="AJ56">
        <v>14579</v>
      </c>
      <c r="AK56">
        <f t="shared" si="12"/>
        <v>61.243436252888053</v>
      </c>
      <c r="AL56">
        <v>37</v>
      </c>
      <c r="AM56">
        <f t="shared" si="13"/>
        <v>0.15542953161100609</v>
      </c>
      <c r="AN56">
        <v>727</v>
      </c>
      <c r="AO56">
        <f t="shared" si="14"/>
        <v>3.0539802562486873</v>
      </c>
      <c r="AP56">
        <v>13</v>
      </c>
      <c r="AQ56">
        <f t="shared" si="15"/>
        <v>5.4610375971434574E-2</v>
      </c>
      <c r="AR56">
        <v>684</v>
      </c>
      <c r="AS56">
        <f t="shared" si="16"/>
        <v>2.8733459357277882</v>
      </c>
      <c r="AT56">
        <v>187</v>
      </c>
      <c r="AU56">
        <f t="shared" si="17"/>
        <v>0.78554925435832812</v>
      </c>
      <c r="AV56">
        <v>1085</v>
      </c>
      <c r="AW56">
        <v>4307</v>
      </c>
      <c r="AX56">
        <f t="shared" si="18"/>
        <v>25.191548641745992</v>
      </c>
      <c r="AY56">
        <v>65</v>
      </c>
      <c r="AZ56">
        <v>1086</v>
      </c>
      <c r="BA56">
        <v>4109</v>
      </c>
      <c r="BB56">
        <f t="shared" si="19"/>
        <v>26.429788269651983</v>
      </c>
      <c r="BC56">
        <v>66</v>
      </c>
      <c r="BD56">
        <v>81.7</v>
      </c>
      <c r="BE56">
        <v>8533</v>
      </c>
      <c r="BF56">
        <f t="shared" si="20"/>
        <v>44.710505632695835</v>
      </c>
      <c r="BG56">
        <v>10552</v>
      </c>
      <c r="BH56">
        <f t="shared" si="21"/>
        <v>55.289494367304172</v>
      </c>
      <c r="BI56">
        <v>0</v>
      </c>
      <c r="BJ56">
        <f t="shared" si="22"/>
        <v>0</v>
      </c>
      <c r="BK56">
        <f>SUM(BE56,BG56,BI56)</f>
        <v>19085</v>
      </c>
      <c r="BL56">
        <v>6585</v>
      </c>
      <c r="BM56">
        <f t="shared" si="23"/>
        <v>43.853223228556203</v>
      </c>
      <c r="BN56">
        <v>8431</v>
      </c>
      <c r="BO56">
        <f t="shared" si="24"/>
        <v>56.146776771443797</v>
      </c>
      <c r="BP56">
        <v>0</v>
      </c>
      <c r="BQ56">
        <f t="shared" si="25"/>
        <v>0</v>
      </c>
      <c r="BR56">
        <f>SUM(BL56,BN56,BP56)</f>
        <v>15016</v>
      </c>
      <c r="BS56">
        <v>2244</v>
      </c>
      <c r="BT56">
        <v>12</v>
      </c>
      <c r="BU56">
        <f t="shared" si="26"/>
        <v>48.620689655172413</v>
      </c>
      <c r="BV56">
        <v>2372</v>
      </c>
      <c r="BW56">
        <v>12</v>
      </c>
      <c r="BX56">
        <f t="shared" si="27"/>
        <v>51.379310344827587</v>
      </c>
      <c r="BY56">
        <v>0</v>
      </c>
      <c r="BZ56">
        <v>0</v>
      </c>
      <c r="CA56">
        <f t="shared" si="28"/>
        <v>0</v>
      </c>
      <c r="CB56">
        <f>SUM(BS56,BT56,BV56,BW56,BY56,BZ56)</f>
        <v>4640</v>
      </c>
      <c r="CC56" t="s">
        <v>207</v>
      </c>
      <c r="CD56" t="s">
        <v>168</v>
      </c>
      <c r="CE56">
        <v>3.67</v>
      </c>
      <c r="CF56">
        <v>45</v>
      </c>
      <c r="CG56" t="s">
        <v>168</v>
      </c>
      <c r="CH56">
        <v>397</v>
      </c>
      <c r="CI56">
        <f t="shared" si="29"/>
        <v>53.217158176943698</v>
      </c>
      <c r="CJ56">
        <v>349</v>
      </c>
      <c r="CK56">
        <f t="shared" si="30"/>
        <v>46.782841823056302</v>
      </c>
      <c r="CL56">
        <v>2064</v>
      </c>
      <c r="CM56">
        <v>1058</v>
      </c>
      <c r="CN56">
        <f t="shared" si="31"/>
        <v>0.51259689922480622</v>
      </c>
      <c r="CO56">
        <v>746</v>
      </c>
      <c r="CP56">
        <f t="shared" si="32"/>
        <v>3.8876439626869561</v>
      </c>
      <c r="CQ56">
        <v>25</v>
      </c>
      <c r="CR56">
        <v>50</v>
      </c>
      <c r="CS56">
        <v>50</v>
      </c>
      <c r="CT56">
        <v>21</v>
      </c>
      <c r="CU56">
        <v>8040</v>
      </c>
      <c r="CV56">
        <v>25770</v>
      </c>
      <c r="CW56">
        <v>25770</v>
      </c>
      <c r="CX56">
        <v>268</v>
      </c>
      <c r="CY56">
        <v>859</v>
      </c>
      <c r="CZ56">
        <v>859</v>
      </c>
      <c r="DA56">
        <v>87958781</v>
      </c>
      <c r="DB56">
        <v>56659617</v>
      </c>
      <c r="DC56">
        <v>17083</v>
      </c>
      <c r="DD56">
        <f t="shared" si="33"/>
        <v>93.991746905089414</v>
      </c>
      <c r="DE56">
        <v>8415</v>
      </c>
      <c r="DF56">
        <v>7537</v>
      </c>
      <c r="DG56">
        <f t="shared" si="34"/>
        <v>44.11988526605397</v>
      </c>
      <c r="DH56">
        <f t="shared" si="35"/>
        <v>41.469050894085278</v>
      </c>
      <c r="DI56">
        <v>68</v>
      </c>
      <c r="DJ56">
        <v>9406</v>
      </c>
      <c r="DK56">
        <v>2484</v>
      </c>
      <c r="DL56">
        <v>8635</v>
      </c>
      <c r="DM56">
        <v>54</v>
      </c>
      <c r="DN56">
        <v>24811</v>
      </c>
      <c r="DO56">
        <v>92</v>
      </c>
      <c r="DP56">
        <v>7151</v>
      </c>
      <c r="DQ56" t="s">
        <v>217</v>
      </c>
    </row>
    <row r="57" spans="1:121" x14ac:dyDescent="0.3">
      <c r="A57" t="s">
        <v>50</v>
      </c>
      <c r="B57" t="s">
        <v>51</v>
      </c>
      <c r="C57" t="s">
        <v>82</v>
      </c>
      <c r="D57">
        <v>4847</v>
      </c>
      <c r="E57">
        <v>157</v>
      </c>
      <c r="F57">
        <v>6347</v>
      </c>
      <c r="G57">
        <v>129</v>
      </c>
      <c r="H57">
        <f t="shared" si="0"/>
        <v>11194</v>
      </c>
      <c r="I57">
        <f t="shared" ref="I57:I61" si="40">SUM(D57,E57)</f>
        <v>5004</v>
      </c>
      <c r="J57">
        <f t="shared" si="1"/>
        <v>43.588850174216027</v>
      </c>
      <c r="K57">
        <f t="shared" ref="K57:K61" si="41">SUM(F57,G57)</f>
        <v>6476</v>
      </c>
      <c r="L57">
        <f t="shared" si="2"/>
        <v>56.411149825783966</v>
      </c>
      <c r="M57">
        <v>0</v>
      </c>
      <c r="N57">
        <f t="shared" si="3"/>
        <v>0</v>
      </c>
      <c r="O57">
        <v>11480</v>
      </c>
      <c r="P57">
        <v>540</v>
      </c>
      <c r="Q57">
        <v>454</v>
      </c>
      <c r="R57">
        <v>832</v>
      </c>
      <c r="S57">
        <v>640</v>
      </c>
      <c r="T57">
        <f t="shared" ref="T57:T61" si="42">SUM(P57,Q57)</f>
        <v>994</v>
      </c>
      <c r="U57">
        <f t="shared" si="4"/>
        <v>40.308191403081914</v>
      </c>
      <c r="V57">
        <f t="shared" ref="V57:V61" si="43">SUM(R57,S57)</f>
        <v>1472</v>
      </c>
      <c r="W57">
        <f t="shared" si="5"/>
        <v>59.691808596918086</v>
      </c>
      <c r="X57">
        <v>0</v>
      </c>
      <c r="Y57">
        <f t="shared" si="6"/>
        <v>0</v>
      </c>
      <c r="Z57">
        <v>2466</v>
      </c>
      <c r="AA57">
        <f t="shared" si="7"/>
        <v>43.008748028108421</v>
      </c>
      <c r="AB57">
        <f t="shared" si="8"/>
        <v>56.991251971891579</v>
      </c>
      <c r="AC57">
        <v>13946</v>
      </c>
      <c r="AD57">
        <v>138</v>
      </c>
      <c r="AE57">
        <f t="shared" si="9"/>
        <v>0.98953104832926997</v>
      </c>
      <c r="AF57">
        <v>454</v>
      </c>
      <c r="AG57">
        <f t="shared" si="10"/>
        <v>3.255413738706439</v>
      </c>
      <c r="AH57">
        <v>94</v>
      </c>
      <c r="AI57">
        <f t="shared" si="11"/>
        <v>0.67402839523877811</v>
      </c>
      <c r="AJ57">
        <v>9737</v>
      </c>
      <c r="AK57">
        <f t="shared" si="12"/>
        <v>69.819303025957268</v>
      </c>
      <c r="AL57">
        <v>8</v>
      </c>
      <c r="AM57">
        <f t="shared" si="13"/>
        <v>5.7364118743725802E-2</v>
      </c>
      <c r="AN57">
        <v>318</v>
      </c>
      <c r="AO57">
        <f t="shared" si="14"/>
        <v>2.2802237200631006</v>
      </c>
      <c r="AP57">
        <v>1</v>
      </c>
      <c r="AQ57">
        <f t="shared" si="15"/>
        <v>7.1705148429657252E-3</v>
      </c>
      <c r="AR57">
        <v>276</v>
      </c>
      <c r="AS57">
        <f t="shared" si="16"/>
        <v>1.9790620966585399</v>
      </c>
      <c r="AT57">
        <v>454</v>
      </c>
      <c r="AU57">
        <f t="shared" si="17"/>
        <v>3.255413738706439</v>
      </c>
      <c r="AV57">
        <v>574</v>
      </c>
      <c r="AW57">
        <v>2820</v>
      </c>
      <c r="AX57">
        <f t="shared" si="18"/>
        <v>20.354609929078013</v>
      </c>
      <c r="AY57">
        <v>78</v>
      </c>
      <c r="AZ57">
        <v>708</v>
      </c>
      <c r="BA57">
        <v>3116</v>
      </c>
      <c r="BB57">
        <f t="shared" si="19"/>
        <v>22.721437740693197</v>
      </c>
      <c r="BC57">
        <v>78</v>
      </c>
      <c r="BD57">
        <v>85.8</v>
      </c>
      <c r="BE57">
        <v>8814</v>
      </c>
      <c r="BF57">
        <f t="shared" si="20"/>
        <v>41.939474685953556</v>
      </c>
      <c r="BG57">
        <v>12202</v>
      </c>
      <c r="BH57">
        <f t="shared" si="21"/>
        <v>58.060525314046444</v>
      </c>
      <c r="BI57">
        <v>0</v>
      </c>
      <c r="BJ57">
        <f t="shared" si="22"/>
        <v>0</v>
      </c>
      <c r="BK57">
        <f>SUM(BE57,BG57,BI57)</f>
        <v>21016</v>
      </c>
      <c r="BL57">
        <v>7382</v>
      </c>
      <c r="BM57">
        <f t="shared" si="23"/>
        <v>40.380723155188448</v>
      </c>
      <c r="BN57">
        <v>10899</v>
      </c>
      <c r="BO57">
        <f t="shared" si="24"/>
        <v>59.619276844811552</v>
      </c>
      <c r="BP57">
        <v>0</v>
      </c>
      <c r="BQ57">
        <f t="shared" si="25"/>
        <v>0</v>
      </c>
      <c r="BR57">
        <f t="shared" ref="BR57:BR58" si="44">SUM(BL57,BN57,BP57)</f>
        <v>18281</v>
      </c>
      <c r="BS57">
        <v>1266</v>
      </c>
      <c r="BT57">
        <v>2</v>
      </c>
      <c r="BU57">
        <f t="shared" si="26"/>
        <v>43.099932019034668</v>
      </c>
      <c r="BV57">
        <v>1673</v>
      </c>
      <c r="BW57">
        <v>1</v>
      </c>
      <c r="BX57">
        <f t="shared" si="27"/>
        <v>56.900067980965332</v>
      </c>
      <c r="BY57">
        <v>0</v>
      </c>
      <c r="BZ57">
        <v>0</v>
      </c>
      <c r="CA57">
        <f t="shared" si="28"/>
        <v>0</v>
      </c>
      <c r="CB57">
        <f t="shared" ref="CB57:CB58" si="45">SUM(BS57,BT57,BV57,BW57,BY57,BZ57)</f>
        <v>2942</v>
      </c>
      <c r="CC57" t="s">
        <v>207</v>
      </c>
      <c r="CD57" t="s">
        <v>168</v>
      </c>
      <c r="CE57">
        <v>3.58</v>
      </c>
      <c r="CF57">
        <v>50</v>
      </c>
      <c r="CG57" t="s">
        <v>168</v>
      </c>
      <c r="CH57">
        <v>176</v>
      </c>
      <c r="CI57">
        <f t="shared" si="29"/>
        <v>48.087431693989068</v>
      </c>
      <c r="CJ57">
        <v>190</v>
      </c>
      <c r="CK57">
        <f t="shared" si="30"/>
        <v>51.912568306010932</v>
      </c>
      <c r="CL57">
        <v>1008</v>
      </c>
      <c r="CM57">
        <v>791</v>
      </c>
      <c r="CN57">
        <f t="shared" si="31"/>
        <v>0.78472222222222221</v>
      </c>
      <c r="CO57">
        <v>366</v>
      </c>
      <c r="CP57">
        <f t="shared" si="32"/>
        <v>3.1881533101045294</v>
      </c>
      <c r="CQ57">
        <v>54</v>
      </c>
      <c r="CR57">
        <v>56</v>
      </c>
      <c r="CS57">
        <v>44</v>
      </c>
      <c r="CT57">
        <v>20</v>
      </c>
      <c r="CU57">
        <v>15520</v>
      </c>
      <c r="CV57">
        <v>35290</v>
      </c>
      <c r="CW57">
        <v>35290</v>
      </c>
      <c r="CX57">
        <v>645</v>
      </c>
      <c r="CY57">
        <v>1470</v>
      </c>
      <c r="CZ57">
        <v>1470</v>
      </c>
      <c r="DA57">
        <v>104622879</v>
      </c>
      <c r="DB57">
        <v>15368998</v>
      </c>
      <c r="DC57">
        <v>9122</v>
      </c>
      <c r="DD57">
        <f t="shared" si="33"/>
        <v>81.490083973557262</v>
      </c>
      <c r="DE57">
        <v>7033</v>
      </c>
      <c r="DF57">
        <v>6346</v>
      </c>
      <c r="DG57">
        <f t="shared" si="34"/>
        <v>69.568077176057884</v>
      </c>
      <c r="DH57">
        <f t="shared" si="35"/>
        <v>56.691084509558685</v>
      </c>
      <c r="DI57">
        <v>68</v>
      </c>
      <c r="DJ57">
        <v>9560</v>
      </c>
      <c r="DK57">
        <v>2818</v>
      </c>
      <c r="DL57">
        <v>7444</v>
      </c>
      <c r="DM57">
        <v>74</v>
      </c>
      <c r="DN57">
        <v>44341</v>
      </c>
      <c r="DO57">
        <v>76</v>
      </c>
      <c r="DP57">
        <v>33912</v>
      </c>
      <c r="DQ57" t="s">
        <v>217</v>
      </c>
    </row>
    <row r="58" spans="1:121" x14ac:dyDescent="0.3">
      <c r="A58" t="s">
        <v>118</v>
      </c>
      <c r="B58" t="s">
        <v>53</v>
      </c>
      <c r="C58" t="s">
        <v>82</v>
      </c>
      <c r="D58">
        <v>5420</v>
      </c>
      <c r="E58">
        <v>1131</v>
      </c>
      <c r="F58">
        <v>1994</v>
      </c>
      <c r="G58">
        <v>474</v>
      </c>
      <c r="H58">
        <f t="shared" si="0"/>
        <v>7414</v>
      </c>
      <c r="I58">
        <f t="shared" si="40"/>
        <v>6551</v>
      </c>
      <c r="J58">
        <f t="shared" si="1"/>
        <v>72.635547178179394</v>
      </c>
      <c r="K58">
        <f t="shared" si="41"/>
        <v>2468</v>
      </c>
      <c r="L58">
        <f t="shared" si="2"/>
        <v>27.364452821820599</v>
      </c>
      <c r="M58">
        <v>0</v>
      </c>
      <c r="N58">
        <f t="shared" si="3"/>
        <v>0</v>
      </c>
      <c r="O58">
        <v>9019</v>
      </c>
      <c r="P58">
        <v>1522</v>
      </c>
      <c r="Q58">
        <v>739</v>
      </c>
      <c r="R58">
        <v>713</v>
      </c>
      <c r="S58">
        <v>339</v>
      </c>
      <c r="T58">
        <f t="shared" si="42"/>
        <v>2261</v>
      </c>
      <c r="U58">
        <f t="shared" si="4"/>
        <v>68.246302444913979</v>
      </c>
      <c r="V58">
        <f t="shared" si="43"/>
        <v>1052</v>
      </c>
      <c r="W58">
        <f t="shared" si="5"/>
        <v>31.753697555086024</v>
      </c>
      <c r="X58">
        <v>0</v>
      </c>
      <c r="Y58">
        <f t="shared" si="6"/>
        <v>0</v>
      </c>
      <c r="Z58">
        <v>3313</v>
      </c>
      <c r="AA58">
        <f t="shared" si="7"/>
        <v>71.456373662017512</v>
      </c>
      <c r="AB58">
        <f t="shared" si="8"/>
        <v>28.543626337982488</v>
      </c>
      <c r="AC58">
        <v>12332</v>
      </c>
      <c r="AD58">
        <v>577</v>
      </c>
      <c r="AE58">
        <f t="shared" si="9"/>
        <v>4.678884203697697</v>
      </c>
      <c r="AF58">
        <v>2258</v>
      </c>
      <c r="AG58">
        <f t="shared" si="10"/>
        <v>18.310087577035354</v>
      </c>
      <c r="AH58">
        <v>898</v>
      </c>
      <c r="AI58">
        <f t="shared" si="11"/>
        <v>7.2818683100875772</v>
      </c>
      <c r="AJ58">
        <v>2847</v>
      </c>
      <c r="AK58">
        <f t="shared" si="12"/>
        <v>23.086279597794356</v>
      </c>
      <c r="AL58">
        <v>10</v>
      </c>
      <c r="AM58">
        <f t="shared" si="13"/>
        <v>8.10898475510866E-2</v>
      </c>
      <c r="AN58">
        <v>1941</v>
      </c>
      <c r="AO58">
        <f t="shared" si="14"/>
        <v>15.739539409665909</v>
      </c>
      <c r="AP58">
        <v>3</v>
      </c>
      <c r="AQ58">
        <f t="shared" si="15"/>
        <v>2.4326954265325981E-2</v>
      </c>
      <c r="AR58">
        <v>292</v>
      </c>
      <c r="AS58">
        <f t="shared" si="16"/>
        <v>2.3678235484917289</v>
      </c>
      <c r="AT58">
        <v>193</v>
      </c>
      <c r="AU58">
        <f t="shared" si="17"/>
        <v>1.5650340577359714</v>
      </c>
      <c r="AV58">
        <v>312</v>
      </c>
      <c r="AW58">
        <v>1036</v>
      </c>
      <c r="AX58">
        <f t="shared" si="18"/>
        <v>30.115830115830118</v>
      </c>
      <c r="AY58">
        <v>73.709999999999994</v>
      </c>
      <c r="AZ58" t="s">
        <v>213</v>
      </c>
      <c r="BA58" t="s">
        <v>213</v>
      </c>
      <c r="BB58" t="s">
        <v>213</v>
      </c>
      <c r="BC58" t="s">
        <v>213</v>
      </c>
      <c r="BD58">
        <v>89</v>
      </c>
      <c r="BE58">
        <v>8343</v>
      </c>
      <c r="BF58">
        <f t="shared" si="20"/>
        <v>64.127594158339747</v>
      </c>
      <c r="BG58">
        <v>4667</v>
      </c>
      <c r="BH58">
        <f t="shared" si="21"/>
        <v>35.87240584166026</v>
      </c>
      <c r="BI58">
        <v>0</v>
      </c>
      <c r="BJ58">
        <f t="shared" si="22"/>
        <v>0</v>
      </c>
      <c r="BK58">
        <f>SUM(BE58,BG58,BI58)</f>
        <v>13010</v>
      </c>
      <c r="BL58">
        <v>5159</v>
      </c>
      <c r="BM58">
        <f t="shared" si="23"/>
        <v>60.093185789167144</v>
      </c>
      <c r="BN58">
        <v>3426</v>
      </c>
      <c r="BO58">
        <f t="shared" si="24"/>
        <v>39.906814210832849</v>
      </c>
      <c r="BP58">
        <v>0</v>
      </c>
      <c r="BQ58">
        <f t="shared" si="25"/>
        <v>0</v>
      </c>
      <c r="BR58">
        <f t="shared" si="44"/>
        <v>8585</v>
      </c>
      <c r="BS58">
        <v>1016</v>
      </c>
      <c r="BT58">
        <v>66</v>
      </c>
      <c r="BU58">
        <f t="shared" si="26"/>
        <v>68.69841269841271</v>
      </c>
      <c r="BV58">
        <v>449</v>
      </c>
      <c r="BW58">
        <v>44</v>
      </c>
      <c r="BX58">
        <f t="shared" si="27"/>
        <v>31.301587301587304</v>
      </c>
      <c r="BY58">
        <v>0</v>
      </c>
      <c r="BZ58">
        <v>0</v>
      </c>
      <c r="CA58">
        <f t="shared" si="28"/>
        <v>0</v>
      </c>
      <c r="CB58">
        <f t="shared" si="45"/>
        <v>1575</v>
      </c>
      <c r="CC58" t="s">
        <v>207</v>
      </c>
      <c r="CD58" t="s">
        <v>168</v>
      </c>
      <c r="CE58">
        <v>3.75</v>
      </c>
      <c r="CF58">
        <v>75</v>
      </c>
      <c r="CG58" t="s">
        <v>168</v>
      </c>
      <c r="CH58">
        <v>486</v>
      </c>
      <c r="CI58">
        <f t="shared" si="29"/>
        <v>77.265500794912555</v>
      </c>
      <c r="CJ58">
        <v>143</v>
      </c>
      <c r="CK58">
        <f t="shared" si="30"/>
        <v>22.734499205087442</v>
      </c>
      <c r="CL58">
        <v>2018</v>
      </c>
      <c r="CM58">
        <v>1227</v>
      </c>
      <c r="CN58">
        <f t="shared" si="31"/>
        <v>0.60802775024777012</v>
      </c>
      <c r="CO58">
        <v>629</v>
      </c>
      <c r="CP58">
        <f t="shared" si="32"/>
        <v>6.9741656502938243</v>
      </c>
      <c r="CQ58">
        <v>4</v>
      </c>
      <c r="CR58">
        <v>24</v>
      </c>
      <c r="CS58">
        <v>79</v>
      </c>
      <c r="CT58">
        <v>22</v>
      </c>
      <c r="CU58">
        <v>15616</v>
      </c>
      <c r="CV58">
        <v>32528</v>
      </c>
      <c r="CW58">
        <v>32528</v>
      </c>
      <c r="CX58">
        <v>595</v>
      </c>
      <c r="CY58">
        <v>1392</v>
      </c>
      <c r="CZ58">
        <v>1392</v>
      </c>
      <c r="DA58">
        <v>60009807</v>
      </c>
      <c r="DB58">
        <v>18326324</v>
      </c>
      <c r="DC58">
        <v>5880</v>
      </c>
      <c r="DD58">
        <f t="shared" si="33"/>
        <v>79.309414620987312</v>
      </c>
      <c r="DE58">
        <v>4819</v>
      </c>
      <c r="DF58">
        <v>4819</v>
      </c>
      <c r="DG58">
        <f t="shared" si="34"/>
        <v>81.95578231292518</v>
      </c>
      <c r="DH58">
        <f t="shared" si="35"/>
        <v>64.99865120043161</v>
      </c>
      <c r="DI58">
        <v>51.4</v>
      </c>
      <c r="DJ58">
        <v>13390</v>
      </c>
      <c r="DK58">
        <v>1084</v>
      </c>
      <c r="DL58">
        <v>14552</v>
      </c>
      <c r="DM58">
        <v>53</v>
      </c>
      <c r="DN58">
        <v>28089</v>
      </c>
      <c r="DO58">
        <v>290</v>
      </c>
      <c r="DP58">
        <v>20238</v>
      </c>
      <c r="DQ58" t="s">
        <v>246</v>
      </c>
    </row>
    <row r="59" spans="1:121" x14ac:dyDescent="0.3">
      <c r="A59" t="s">
        <v>52</v>
      </c>
      <c r="B59" t="s">
        <v>53</v>
      </c>
      <c r="C59" t="s">
        <v>82</v>
      </c>
      <c r="D59">
        <v>17332</v>
      </c>
      <c r="E59">
        <v>824</v>
      </c>
      <c r="F59">
        <v>17335</v>
      </c>
      <c r="G59">
        <v>853</v>
      </c>
      <c r="H59">
        <f t="shared" si="0"/>
        <v>34667</v>
      </c>
      <c r="I59">
        <f t="shared" si="40"/>
        <v>18156</v>
      </c>
      <c r="J59">
        <f t="shared" si="1"/>
        <v>49.955976227162665</v>
      </c>
      <c r="K59">
        <f t="shared" si="41"/>
        <v>18188</v>
      </c>
      <c r="L59">
        <f t="shared" si="2"/>
        <v>50.044023772837335</v>
      </c>
      <c r="M59" t="s">
        <v>213</v>
      </c>
      <c r="N59" t="e">
        <f t="shared" si="3"/>
        <v>#VALUE!</v>
      </c>
      <c r="O59">
        <v>36344</v>
      </c>
      <c r="P59">
        <v>3515</v>
      </c>
      <c r="Q59">
        <v>1683</v>
      </c>
      <c r="R59">
        <v>5181</v>
      </c>
      <c r="S59">
        <v>3914</v>
      </c>
      <c r="T59">
        <f t="shared" si="42"/>
        <v>5198</v>
      </c>
      <c r="U59">
        <f t="shared" si="4"/>
        <v>36.36745259917442</v>
      </c>
      <c r="V59">
        <f t="shared" si="43"/>
        <v>9095</v>
      </c>
      <c r="W59">
        <f t="shared" si="5"/>
        <v>63.63254740082558</v>
      </c>
      <c r="X59">
        <v>0</v>
      </c>
      <c r="Y59">
        <f t="shared" si="6"/>
        <v>0</v>
      </c>
      <c r="Z59">
        <v>14293</v>
      </c>
      <c r="AA59">
        <f t="shared" si="7"/>
        <v>46.120425775618621</v>
      </c>
      <c r="AB59">
        <f t="shared" si="8"/>
        <v>53.879574224381379</v>
      </c>
      <c r="AC59">
        <v>50637</v>
      </c>
      <c r="AD59">
        <v>2717</v>
      </c>
      <c r="AE59">
        <f t="shared" si="9"/>
        <v>5.3656417244307519</v>
      </c>
      <c r="AF59">
        <v>5472</v>
      </c>
      <c r="AG59">
        <f t="shared" si="10"/>
        <v>10.806327389063334</v>
      </c>
      <c r="AH59">
        <v>2471</v>
      </c>
      <c r="AI59">
        <f t="shared" si="11"/>
        <v>4.8798309536504929</v>
      </c>
      <c r="AJ59">
        <v>11772</v>
      </c>
      <c r="AK59">
        <f t="shared" si="12"/>
        <v>23.247822738313882</v>
      </c>
      <c r="AL59">
        <v>29</v>
      </c>
      <c r="AM59">
        <f t="shared" si="13"/>
        <v>5.7270375417185063E-2</v>
      </c>
      <c r="AN59">
        <v>11792</v>
      </c>
      <c r="AO59">
        <f t="shared" si="14"/>
        <v>23.287319548946421</v>
      </c>
      <c r="AP59">
        <v>33</v>
      </c>
      <c r="AQ59">
        <f t="shared" si="15"/>
        <v>6.5169737543693346E-2</v>
      </c>
      <c r="AR59">
        <v>1302</v>
      </c>
      <c r="AS59">
        <f t="shared" si="16"/>
        <v>2.5712423721784465</v>
      </c>
      <c r="AT59">
        <v>756</v>
      </c>
      <c r="AU59">
        <f t="shared" si="17"/>
        <v>1.4929794419100659</v>
      </c>
      <c r="AV59">
        <v>1682</v>
      </c>
      <c r="AW59">
        <v>6241</v>
      </c>
      <c r="AX59">
        <f t="shared" si="18"/>
        <v>26.950809165197885</v>
      </c>
      <c r="AY59">
        <v>84.4</v>
      </c>
      <c r="AZ59">
        <v>1780</v>
      </c>
      <c r="BA59">
        <v>6387</v>
      </c>
      <c r="BB59">
        <f t="shared" si="19"/>
        <v>27.869109127916079</v>
      </c>
      <c r="BC59">
        <v>83.8</v>
      </c>
      <c r="BD59">
        <v>92</v>
      </c>
      <c r="BE59">
        <v>19448</v>
      </c>
      <c r="BF59">
        <f t="shared" si="20"/>
        <v>46.689393575646996</v>
      </c>
      <c r="BG59">
        <v>22206</v>
      </c>
      <c r="BH59">
        <f t="shared" si="21"/>
        <v>53.310606424353004</v>
      </c>
      <c r="BI59">
        <v>0</v>
      </c>
      <c r="BJ59">
        <f t="shared" si="22"/>
        <v>0</v>
      </c>
      <c r="BK59">
        <v>41654</v>
      </c>
      <c r="BL59">
        <v>12593</v>
      </c>
      <c r="BM59">
        <f t="shared" si="23"/>
        <v>45.606982471389252</v>
      </c>
      <c r="BN59">
        <v>15019</v>
      </c>
      <c r="BO59">
        <f t="shared" si="24"/>
        <v>54.393017528610756</v>
      </c>
      <c r="BP59">
        <v>0</v>
      </c>
      <c r="BQ59">
        <f t="shared" si="25"/>
        <v>0</v>
      </c>
      <c r="BR59">
        <v>27612</v>
      </c>
      <c r="BS59">
        <v>3824</v>
      </c>
      <c r="BT59">
        <v>6</v>
      </c>
      <c r="BU59">
        <f t="shared" si="26"/>
        <v>49.228791773778916</v>
      </c>
      <c r="BV59">
        <v>3945</v>
      </c>
      <c r="BW59">
        <v>5</v>
      </c>
      <c r="BX59">
        <f t="shared" si="27"/>
        <v>50.771208226221077</v>
      </c>
      <c r="BY59">
        <v>0</v>
      </c>
      <c r="BZ59">
        <v>0</v>
      </c>
      <c r="CA59">
        <f t="shared" si="28"/>
        <v>0</v>
      </c>
      <c r="CB59">
        <v>7780</v>
      </c>
      <c r="CC59" t="s">
        <v>207</v>
      </c>
      <c r="CD59" t="s">
        <v>168</v>
      </c>
      <c r="CE59" t="s">
        <v>213</v>
      </c>
      <c r="CF59">
        <v>70</v>
      </c>
      <c r="CG59" t="s">
        <v>168</v>
      </c>
      <c r="CH59">
        <v>1030</v>
      </c>
      <c r="CI59">
        <f t="shared" si="29"/>
        <v>48.085901027077497</v>
      </c>
      <c r="CJ59">
        <v>1112</v>
      </c>
      <c r="CK59">
        <f t="shared" si="30"/>
        <v>51.91409897292251</v>
      </c>
      <c r="CL59">
        <v>7273</v>
      </c>
      <c r="CM59">
        <v>4041</v>
      </c>
      <c r="CN59">
        <f t="shared" si="31"/>
        <v>0.55561666437508594</v>
      </c>
      <c r="CO59">
        <v>2142</v>
      </c>
      <c r="CP59">
        <f t="shared" si="32"/>
        <v>5.8936825885978426</v>
      </c>
      <c r="CQ59">
        <v>7</v>
      </c>
      <c r="CR59">
        <v>40</v>
      </c>
      <c r="CS59">
        <v>60</v>
      </c>
      <c r="CT59">
        <v>21</v>
      </c>
      <c r="CU59">
        <v>13674</v>
      </c>
      <c r="CV59">
        <v>32436</v>
      </c>
      <c r="CW59">
        <v>32436</v>
      </c>
      <c r="CX59">
        <v>441</v>
      </c>
      <c r="CY59">
        <v>1054</v>
      </c>
      <c r="CZ59">
        <v>1054</v>
      </c>
      <c r="DA59">
        <v>161945389</v>
      </c>
      <c r="DB59">
        <v>36672187</v>
      </c>
      <c r="DC59">
        <v>16488</v>
      </c>
      <c r="DD59">
        <f t="shared" si="33"/>
        <v>47.561081143450544</v>
      </c>
      <c r="DE59">
        <v>15877</v>
      </c>
      <c r="DF59">
        <v>12682</v>
      </c>
      <c r="DG59">
        <f t="shared" si="34"/>
        <v>76.916545366327028</v>
      </c>
      <c r="DH59">
        <f t="shared" si="35"/>
        <v>36.582340554417748</v>
      </c>
      <c r="DI59">
        <v>15</v>
      </c>
      <c r="DJ59">
        <v>12235</v>
      </c>
      <c r="DK59">
        <v>678</v>
      </c>
      <c r="DL59">
        <v>10324</v>
      </c>
      <c r="DM59">
        <v>47</v>
      </c>
      <c r="DN59">
        <v>26105</v>
      </c>
      <c r="DO59">
        <v>345</v>
      </c>
      <c r="DP59">
        <v>13317</v>
      </c>
      <c r="DQ59" t="s">
        <v>246</v>
      </c>
    </row>
    <row r="60" spans="1:121" x14ac:dyDescent="0.3">
      <c r="A60" t="s">
        <v>54</v>
      </c>
      <c r="B60" t="s">
        <v>55</v>
      </c>
      <c r="C60" t="s">
        <v>82</v>
      </c>
      <c r="D60">
        <v>5072</v>
      </c>
      <c r="E60">
        <v>1578</v>
      </c>
      <c r="F60">
        <v>6921</v>
      </c>
      <c r="G60">
        <v>2343</v>
      </c>
      <c r="H60">
        <f t="shared" si="0"/>
        <v>11993</v>
      </c>
      <c r="I60">
        <f t="shared" si="40"/>
        <v>6650</v>
      </c>
      <c r="J60">
        <f t="shared" si="1"/>
        <v>41.787105693100415</v>
      </c>
      <c r="K60">
        <f t="shared" si="41"/>
        <v>9264</v>
      </c>
      <c r="L60">
        <f t="shared" si="2"/>
        <v>58.212894306899585</v>
      </c>
      <c r="M60">
        <v>0</v>
      </c>
      <c r="N60">
        <f t="shared" si="3"/>
        <v>0</v>
      </c>
      <c r="O60">
        <v>15914</v>
      </c>
      <c r="P60">
        <v>1287</v>
      </c>
      <c r="Q60">
        <v>1370</v>
      </c>
      <c r="R60">
        <v>1778</v>
      </c>
      <c r="S60">
        <v>1632</v>
      </c>
      <c r="T60">
        <f t="shared" si="42"/>
        <v>2657</v>
      </c>
      <c r="U60">
        <f t="shared" si="4"/>
        <v>43.794297016647441</v>
      </c>
      <c r="V60">
        <f t="shared" si="43"/>
        <v>3410</v>
      </c>
      <c r="W60">
        <f t="shared" si="5"/>
        <v>56.205702983352566</v>
      </c>
      <c r="X60">
        <v>0</v>
      </c>
      <c r="Y60">
        <f t="shared" si="6"/>
        <v>0</v>
      </c>
      <c r="Z60">
        <v>6067</v>
      </c>
      <c r="AA60">
        <f t="shared" si="7"/>
        <v>42.341112779218413</v>
      </c>
      <c r="AB60">
        <f t="shared" si="8"/>
        <v>57.658887220781587</v>
      </c>
      <c r="AC60">
        <v>21981</v>
      </c>
      <c r="AD60">
        <v>306</v>
      </c>
      <c r="AE60">
        <f t="shared" si="9"/>
        <v>1.3921113689095126</v>
      </c>
      <c r="AF60">
        <v>8018</v>
      </c>
      <c r="AG60">
        <f t="shared" si="10"/>
        <v>36.476957372276061</v>
      </c>
      <c r="AH60">
        <v>486</v>
      </c>
      <c r="AI60">
        <f t="shared" si="11"/>
        <v>2.2110004094445204</v>
      </c>
      <c r="AJ60">
        <v>4518</v>
      </c>
      <c r="AK60">
        <f t="shared" si="12"/>
        <v>20.554114917428691</v>
      </c>
      <c r="AL60">
        <v>991</v>
      </c>
      <c r="AM60">
        <f t="shared" si="13"/>
        <v>4.5084391065010694</v>
      </c>
      <c r="AN60">
        <v>704</v>
      </c>
      <c r="AO60">
        <f t="shared" si="14"/>
        <v>3.202766025203585</v>
      </c>
      <c r="AP60">
        <v>27</v>
      </c>
      <c r="AQ60">
        <f t="shared" si="15"/>
        <v>0.12283335608025113</v>
      </c>
      <c r="AR60">
        <v>638</v>
      </c>
      <c r="AS60">
        <f t="shared" si="16"/>
        <v>2.9025067103407487</v>
      </c>
      <c r="AT60">
        <v>226</v>
      </c>
      <c r="AU60">
        <f t="shared" si="17"/>
        <v>1.0281606842272872</v>
      </c>
      <c r="AV60">
        <v>1461</v>
      </c>
      <c r="AW60">
        <v>3365</v>
      </c>
      <c r="AX60">
        <f t="shared" si="18"/>
        <v>43.417533432392275</v>
      </c>
      <c r="AY60">
        <v>50.71</v>
      </c>
      <c r="AZ60" t="s">
        <v>213</v>
      </c>
      <c r="BA60" t="s">
        <v>213</v>
      </c>
      <c r="BB60" t="s">
        <v>213</v>
      </c>
      <c r="BC60" t="s">
        <v>213</v>
      </c>
      <c r="BD60">
        <v>71.03</v>
      </c>
      <c r="BE60">
        <v>5757</v>
      </c>
      <c r="BF60">
        <f t="shared" si="20"/>
        <v>42.095642000584967</v>
      </c>
      <c r="BG60">
        <v>7897</v>
      </c>
      <c r="BH60">
        <f t="shared" si="21"/>
        <v>57.743492249195668</v>
      </c>
      <c r="BI60">
        <v>22</v>
      </c>
      <c r="BJ60">
        <f t="shared" si="22"/>
        <v>0.16086575021936239</v>
      </c>
      <c r="BK60">
        <v>13676</v>
      </c>
      <c r="BL60">
        <v>4603</v>
      </c>
      <c r="BM60">
        <f t="shared" si="23"/>
        <v>41.412505623031933</v>
      </c>
      <c r="BN60">
        <v>6495</v>
      </c>
      <c r="BO60">
        <f t="shared" si="24"/>
        <v>58.434547908232112</v>
      </c>
      <c r="BP60">
        <v>17</v>
      </c>
      <c r="BQ60">
        <f t="shared" si="25"/>
        <v>0.15294646873594242</v>
      </c>
      <c r="BR60">
        <v>11115</v>
      </c>
      <c r="BS60">
        <v>1455</v>
      </c>
      <c r="BT60">
        <v>56</v>
      </c>
      <c r="BU60">
        <f t="shared" si="26"/>
        <v>100</v>
      </c>
      <c r="BV60">
        <v>1939</v>
      </c>
      <c r="BW60">
        <v>59</v>
      </c>
      <c r="BX60">
        <f t="shared" si="27"/>
        <v>132.23031105228327</v>
      </c>
      <c r="BY60">
        <v>0</v>
      </c>
      <c r="BZ60">
        <v>0</v>
      </c>
      <c r="CA60">
        <f t="shared" si="28"/>
        <v>0</v>
      </c>
      <c r="CB60">
        <v>1511</v>
      </c>
      <c r="CC60" t="s">
        <v>213</v>
      </c>
      <c r="CD60" t="s">
        <v>213</v>
      </c>
      <c r="CE60">
        <v>3.42</v>
      </c>
      <c r="CF60">
        <v>25</v>
      </c>
      <c r="CG60" t="s">
        <v>168</v>
      </c>
      <c r="CH60">
        <v>519</v>
      </c>
      <c r="CI60">
        <f t="shared" si="29"/>
        <v>42.645850451930976</v>
      </c>
      <c r="CJ60">
        <v>698</v>
      </c>
      <c r="CK60">
        <f t="shared" si="30"/>
        <v>57.354149548069024</v>
      </c>
      <c r="CL60">
        <v>3076</v>
      </c>
      <c r="CM60">
        <v>2166</v>
      </c>
      <c r="CN60">
        <f t="shared" si="31"/>
        <v>0.70416124837451233</v>
      </c>
      <c r="CO60">
        <v>1217</v>
      </c>
      <c r="CP60">
        <f t="shared" si="32"/>
        <v>7.6473545306019854</v>
      </c>
      <c r="CQ60">
        <v>15</v>
      </c>
      <c r="CR60">
        <v>7</v>
      </c>
      <c r="CS60">
        <v>93</v>
      </c>
      <c r="CT60">
        <v>23</v>
      </c>
      <c r="CU60" t="s">
        <v>213</v>
      </c>
      <c r="CV60" t="s">
        <v>213</v>
      </c>
      <c r="CW60" t="s">
        <v>213</v>
      </c>
      <c r="CX60" t="s">
        <v>213</v>
      </c>
      <c r="CY60" t="s">
        <v>213</v>
      </c>
      <c r="CZ60" t="s">
        <v>213</v>
      </c>
      <c r="DA60">
        <v>89985183</v>
      </c>
      <c r="DB60">
        <v>1009013</v>
      </c>
      <c r="DC60">
        <v>8863</v>
      </c>
      <c r="DD60">
        <f t="shared" si="33"/>
        <v>73.901442508129747</v>
      </c>
      <c r="DE60">
        <v>6646</v>
      </c>
      <c r="DF60">
        <v>6398</v>
      </c>
      <c r="DG60">
        <f t="shared" si="34"/>
        <v>72.187746812591669</v>
      </c>
      <c r="DH60">
        <f t="shared" si="35"/>
        <v>53.347786208621692</v>
      </c>
      <c r="DI60" t="s">
        <v>213</v>
      </c>
      <c r="DJ60">
        <v>9597</v>
      </c>
      <c r="DK60" t="s">
        <v>213</v>
      </c>
      <c r="DL60" t="s">
        <v>213</v>
      </c>
      <c r="DM60">
        <v>39.880000000000003</v>
      </c>
      <c r="DN60">
        <v>22375</v>
      </c>
      <c r="DO60">
        <v>0</v>
      </c>
      <c r="DP60" t="s">
        <v>213</v>
      </c>
      <c r="DQ60" t="s">
        <v>208</v>
      </c>
    </row>
    <row r="61" spans="1:121" x14ac:dyDescent="0.3">
      <c r="A61" t="s">
        <v>119</v>
      </c>
      <c r="B61" t="s">
        <v>57</v>
      </c>
      <c r="C61" t="s">
        <v>82</v>
      </c>
      <c r="D61">
        <v>6645</v>
      </c>
      <c r="E61">
        <v>188</v>
      </c>
      <c r="F61">
        <v>7437</v>
      </c>
      <c r="G61">
        <v>132</v>
      </c>
      <c r="H61">
        <f t="shared" si="0"/>
        <v>14082</v>
      </c>
      <c r="I61">
        <f t="shared" si="40"/>
        <v>6833</v>
      </c>
      <c r="J61">
        <f t="shared" si="1"/>
        <v>47.444799333425912</v>
      </c>
      <c r="K61">
        <f t="shared" si="41"/>
        <v>7569</v>
      </c>
      <c r="L61">
        <f t="shared" si="2"/>
        <v>52.555200666574088</v>
      </c>
      <c r="M61">
        <v>0</v>
      </c>
      <c r="N61">
        <f t="shared" si="3"/>
        <v>0</v>
      </c>
      <c r="O61">
        <v>14402</v>
      </c>
      <c r="P61">
        <v>1295</v>
      </c>
      <c r="Q61">
        <v>695</v>
      </c>
      <c r="R61">
        <v>1174</v>
      </c>
      <c r="S61">
        <v>746</v>
      </c>
      <c r="T61">
        <f t="shared" si="42"/>
        <v>1990</v>
      </c>
      <c r="U61">
        <f t="shared" si="4"/>
        <v>50.895140664961637</v>
      </c>
      <c r="V61">
        <f t="shared" si="43"/>
        <v>1920</v>
      </c>
      <c r="W61">
        <f t="shared" si="5"/>
        <v>49.104859335038363</v>
      </c>
      <c r="X61">
        <v>0</v>
      </c>
      <c r="Y61">
        <f t="shared" si="6"/>
        <v>0</v>
      </c>
      <c r="Z61">
        <v>3910</v>
      </c>
      <c r="AA61">
        <f t="shared" si="7"/>
        <v>48.181520314547839</v>
      </c>
      <c r="AB61">
        <f t="shared" si="8"/>
        <v>51.818479685452168</v>
      </c>
      <c r="AC61">
        <v>18312</v>
      </c>
      <c r="AD61">
        <v>573</v>
      </c>
      <c r="AE61">
        <f t="shared" si="9"/>
        <v>3.1290956749672345</v>
      </c>
      <c r="AF61">
        <v>1892</v>
      </c>
      <c r="AG61">
        <f t="shared" si="10"/>
        <v>10.332022717343818</v>
      </c>
      <c r="AH61">
        <v>670</v>
      </c>
      <c r="AI61">
        <f t="shared" si="11"/>
        <v>3.6588029707295764</v>
      </c>
      <c r="AJ61">
        <v>7958</v>
      </c>
      <c r="AK61">
        <f t="shared" si="12"/>
        <v>43.457841852337268</v>
      </c>
      <c r="AL61">
        <v>7</v>
      </c>
      <c r="AM61">
        <f t="shared" si="13"/>
        <v>3.82262996941896E-2</v>
      </c>
      <c r="AN61">
        <v>2481</v>
      </c>
      <c r="AO61">
        <f t="shared" si="14"/>
        <v>13.548492791612057</v>
      </c>
      <c r="AP61">
        <v>1</v>
      </c>
      <c r="AQ61">
        <f t="shared" si="15"/>
        <v>5.4608999563128006E-3</v>
      </c>
      <c r="AR61">
        <v>543</v>
      </c>
      <c r="AS61">
        <f t="shared" si="16"/>
        <v>2.9652686762778506</v>
      </c>
      <c r="AT61">
        <v>277</v>
      </c>
      <c r="AU61">
        <f t="shared" si="17"/>
        <v>1.5126692878986456</v>
      </c>
      <c r="AV61">
        <v>584</v>
      </c>
      <c r="AW61">
        <v>2641</v>
      </c>
      <c r="AX61">
        <f t="shared" si="18"/>
        <v>22.112836046951912</v>
      </c>
      <c r="AY61">
        <v>82.49</v>
      </c>
      <c r="AZ61">
        <v>594</v>
      </c>
      <c r="BA61">
        <v>2593</v>
      </c>
      <c r="BB61">
        <f t="shared" si="19"/>
        <v>22.907828769764752</v>
      </c>
      <c r="BC61">
        <v>83.81</v>
      </c>
      <c r="BD61">
        <v>90.7</v>
      </c>
      <c r="BE61">
        <v>18470</v>
      </c>
      <c r="BF61">
        <f t="shared" si="20"/>
        <v>44.35425772057058</v>
      </c>
      <c r="BG61">
        <v>23172</v>
      </c>
      <c r="BH61">
        <f t="shared" si="21"/>
        <v>55.64574227942942</v>
      </c>
      <c r="BI61">
        <v>0</v>
      </c>
      <c r="BJ61">
        <f t="shared" si="22"/>
        <v>0</v>
      </c>
      <c r="BK61">
        <f>SUM(BE61,BG61,BI61)</f>
        <v>41642</v>
      </c>
      <c r="BL61">
        <v>7382</v>
      </c>
      <c r="BM61">
        <f t="shared" si="23"/>
        <v>42.464335020708702</v>
      </c>
      <c r="BN61">
        <v>10002</v>
      </c>
      <c r="BO61">
        <f t="shared" si="24"/>
        <v>57.535664979291298</v>
      </c>
      <c r="BP61">
        <v>0</v>
      </c>
      <c r="BQ61">
        <f t="shared" si="25"/>
        <v>0</v>
      </c>
      <c r="BR61">
        <f>SUM(BL61,BN61,BP61)</f>
        <v>17384</v>
      </c>
      <c r="BS61">
        <v>1397</v>
      </c>
      <c r="BT61">
        <v>3</v>
      </c>
      <c r="BU61">
        <f t="shared" si="26"/>
        <v>45.05954296749276</v>
      </c>
      <c r="BV61">
        <v>1706</v>
      </c>
      <c r="BW61">
        <v>1</v>
      </c>
      <c r="BX61">
        <f t="shared" si="27"/>
        <v>54.94045703250724</v>
      </c>
      <c r="BY61">
        <v>0</v>
      </c>
      <c r="BZ61">
        <v>0</v>
      </c>
      <c r="CA61">
        <f t="shared" si="28"/>
        <v>0</v>
      </c>
      <c r="CB61">
        <f>SUM(BS61,BT61,BV61,BW61,BY61,BZ61)</f>
        <v>3107</v>
      </c>
      <c r="CC61" t="s">
        <v>207</v>
      </c>
      <c r="CD61" t="s">
        <v>168</v>
      </c>
      <c r="CE61">
        <v>3.89</v>
      </c>
      <c r="CF61">
        <v>50</v>
      </c>
      <c r="CG61" t="s">
        <v>168</v>
      </c>
      <c r="CH61">
        <v>415</v>
      </c>
      <c r="CI61">
        <f t="shared" si="29"/>
        <v>51.810237203495632</v>
      </c>
      <c r="CJ61">
        <v>386</v>
      </c>
      <c r="CK61">
        <f t="shared" si="30"/>
        <v>48.189762796504368</v>
      </c>
      <c r="CL61">
        <v>3738</v>
      </c>
      <c r="CM61">
        <v>1529</v>
      </c>
      <c r="CN61">
        <f t="shared" si="31"/>
        <v>0.40904226859283038</v>
      </c>
      <c r="CO61">
        <v>801</v>
      </c>
      <c r="CP61">
        <f t="shared" si="32"/>
        <v>5.5617275378419668</v>
      </c>
      <c r="CQ61">
        <v>8</v>
      </c>
      <c r="CR61">
        <v>50</v>
      </c>
      <c r="CS61">
        <v>50</v>
      </c>
      <c r="CT61">
        <v>20</v>
      </c>
      <c r="CU61">
        <v>7070</v>
      </c>
      <c r="CV61">
        <v>24910</v>
      </c>
      <c r="CW61">
        <v>24910</v>
      </c>
      <c r="CX61">
        <v>295</v>
      </c>
      <c r="CY61">
        <v>1038</v>
      </c>
      <c r="CZ61">
        <v>1038</v>
      </c>
      <c r="DA61">
        <v>66807667</v>
      </c>
      <c r="DB61">
        <v>12080386</v>
      </c>
      <c r="DC61">
        <v>10295</v>
      </c>
      <c r="DD61">
        <f t="shared" si="33"/>
        <v>73.107513137338444</v>
      </c>
      <c r="DE61">
        <v>7077</v>
      </c>
      <c r="DF61">
        <v>6016</v>
      </c>
      <c r="DG61">
        <f t="shared" si="34"/>
        <v>58.436134045653233</v>
      </c>
      <c r="DH61">
        <f t="shared" si="35"/>
        <v>42.721204374378644</v>
      </c>
      <c r="DI61">
        <v>68</v>
      </c>
      <c r="DJ61">
        <v>10848</v>
      </c>
      <c r="DK61">
        <v>799</v>
      </c>
      <c r="DL61">
        <v>8887</v>
      </c>
      <c r="DM61">
        <v>51</v>
      </c>
      <c r="DN61">
        <v>25975</v>
      </c>
      <c r="DO61">
        <v>154</v>
      </c>
      <c r="DP61">
        <v>4726</v>
      </c>
      <c r="DQ61" t="s">
        <v>194</v>
      </c>
    </row>
    <row r="62" spans="1:121" x14ac:dyDescent="0.3">
      <c r="A62" t="s">
        <v>56</v>
      </c>
      <c r="B62" t="s">
        <v>57</v>
      </c>
      <c r="C62" t="s">
        <v>82</v>
      </c>
      <c r="D62">
        <v>8018</v>
      </c>
      <c r="E62">
        <v>592</v>
      </c>
      <c r="F62">
        <v>8388</v>
      </c>
      <c r="G62">
        <v>511</v>
      </c>
      <c r="H62">
        <f t="shared" si="0"/>
        <v>16406</v>
      </c>
      <c r="I62">
        <f t="shared" ref="I62:I86" si="46">SUM(D62,E62)</f>
        <v>8610</v>
      </c>
      <c r="J62">
        <f t="shared" si="1"/>
        <v>49.174710149066193</v>
      </c>
      <c r="K62">
        <f t="shared" ref="K62:K85" si="47">SUM(F62,G62)</f>
        <v>8899</v>
      </c>
      <c r="L62">
        <f t="shared" si="2"/>
        <v>50.825289850933807</v>
      </c>
      <c r="M62">
        <v>0</v>
      </c>
      <c r="N62">
        <f t="shared" si="3"/>
        <v>0</v>
      </c>
      <c r="O62">
        <v>17509</v>
      </c>
      <c r="P62">
        <v>2769</v>
      </c>
      <c r="Q62">
        <v>802</v>
      </c>
      <c r="R62">
        <v>2818</v>
      </c>
      <c r="S62">
        <v>1812</v>
      </c>
      <c r="T62">
        <f t="shared" ref="T62:T86" si="48">SUM(P62,Q62)</f>
        <v>3571</v>
      </c>
      <c r="U62">
        <f t="shared" si="4"/>
        <v>43.543470308498968</v>
      </c>
      <c r="V62">
        <f t="shared" ref="V62:V86" si="49">SUM(R62,S62)</f>
        <v>4630</v>
      </c>
      <c r="W62">
        <f t="shared" si="5"/>
        <v>56.456529691501032</v>
      </c>
      <c r="X62">
        <v>0</v>
      </c>
      <c r="Y62">
        <f t="shared" si="6"/>
        <v>0</v>
      </c>
      <c r="Z62">
        <v>8201</v>
      </c>
      <c r="AA62">
        <f t="shared" si="7"/>
        <v>47.378451964216254</v>
      </c>
      <c r="AB62">
        <f t="shared" si="8"/>
        <v>52.621548035783739</v>
      </c>
      <c r="AC62">
        <v>25710</v>
      </c>
      <c r="AD62">
        <v>1743</v>
      </c>
      <c r="AE62">
        <f t="shared" si="9"/>
        <v>6.7794632438739786</v>
      </c>
      <c r="AF62">
        <v>2557</v>
      </c>
      <c r="AG62">
        <f t="shared" si="10"/>
        <v>9.9455464799688844</v>
      </c>
      <c r="AH62">
        <v>1048</v>
      </c>
      <c r="AI62">
        <f t="shared" si="11"/>
        <v>4.0762349280435632</v>
      </c>
      <c r="AJ62">
        <v>4782</v>
      </c>
      <c r="AK62">
        <f t="shared" si="12"/>
        <v>18.599766627771295</v>
      </c>
      <c r="AL62">
        <v>12</v>
      </c>
      <c r="AM62">
        <f t="shared" si="13"/>
        <v>4.6674445740956826E-2</v>
      </c>
      <c r="AN62">
        <v>5891</v>
      </c>
      <c r="AO62">
        <f t="shared" si="14"/>
        <v>22.913263321664722</v>
      </c>
      <c r="AP62">
        <v>11</v>
      </c>
      <c r="AQ62">
        <f t="shared" si="15"/>
        <v>4.2784908595877094E-2</v>
      </c>
      <c r="AR62">
        <v>480</v>
      </c>
      <c r="AS62">
        <f t="shared" si="16"/>
        <v>1.8669778296382729</v>
      </c>
      <c r="AT62">
        <v>985</v>
      </c>
      <c r="AU62">
        <f t="shared" si="17"/>
        <v>3.8311940879035395</v>
      </c>
      <c r="AV62">
        <v>1013</v>
      </c>
      <c r="AW62">
        <v>2931</v>
      </c>
      <c r="AX62">
        <f t="shared" si="18"/>
        <v>34.56158307744797</v>
      </c>
      <c r="AY62">
        <v>78</v>
      </c>
      <c r="AZ62">
        <v>944</v>
      </c>
      <c r="BA62">
        <v>2836</v>
      </c>
      <c r="BB62">
        <f t="shared" si="19"/>
        <v>33.286318758815234</v>
      </c>
      <c r="BC62">
        <v>78</v>
      </c>
      <c r="BD62">
        <v>87.83</v>
      </c>
      <c r="BE62">
        <v>18093</v>
      </c>
      <c r="BF62">
        <f t="shared" si="20"/>
        <v>44.659738849258261</v>
      </c>
      <c r="BG62">
        <v>22420</v>
      </c>
      <c r="BH62">
        <f t="shared" si="21"/>
        <v>55.340261150741732</v>
      </c>
      <c r="BI62">
        <v>0</v>
      </c>
      <c r="BJ62">
        <f t="shared" si="22"/>
        <v>0</v>
      </c>
      <c r="BK62">
        <f>SUM(BE62,BG62,BI62)</f>
        <v>40513</v>
      </c>
      <c r="BL62">
        <v>8324</v>
      </c>
      <c r="BM62">
        <f t="shared" si="23"/>
        <v>41.812336749045606</v>
      </c>
      <c r="BN62">
        <v>11584</v>
      </c>
      <c r="BO62">
        <f t="shared" si="24"/>
        <v>58.187663250954394</v>
      </c>
      <c r="BP62">
        <v>0</v>
      </c>
      <c r="BQ62">
        <f t="shared" si="25"/>
        <v>0</v>
      </c>
      <c r="BR62">
        <f t="shared" ref="BR62:BR64" si="50">SUM(BL62,BN62,BP62)</f>
        <v>19908</v>
      </c>
      <c r="BS62">
        <v>1609</v>
      </c>
      <c r="BT62">
        <v>2</v>
      </c>
      <c r="BU62">
        <f t="shared" si="26"/>
        <v>48.13265610994921</v>
      </c>
      <c r="BV62">
        <v>1733</v>
      </c>
      <c r="BW62">
        <v>3</v>
      </c>
      <c r="BX62">
        <f t="shared" si="27"/>
        <v>51.86734389005079</v>
      </c>
      <c r="BY62">
        <v>0</v>
      </c>
      <c r="BZ62">
        <v>0</v>
      </c>
      <c r="CA62">
        <f t="shared" si="28"/>
        <v>0</v>
      </c>
      <c r="CB62">
        <f t="shared" ref="CB62:CB64" si="51">SUM(BS62,BT62,BV62,BW62,BY62,BZ62)</f>
        <v>3347</v>
      </c>
      <c r="CC62" t="s">
        <v>207</v>
      </c>
      <c r="CD62" t="s">
        <v>168</v>
      </c>
      <c r="CE62" t="s">
        <v>213</v>
      </c>
      <c r="CF62">
        <v>50</v>
      </c>
      <c r="CG62" t="s">
        <v>168</v>
      </c>
      <c r="CH62">
        <v>523</v>
      </c>
      <c r="CI62">
        <f t="shared" si="29"/>
        <v>44.359626802374898</v>
      </c>
      <c r="CJ62">
        <v>656</v>
      </c>
      <c r="CK62">
        <f t="shared" si="30"/>
        <v>55.640373197625102</v>
      </c>
      <c r="CL62">
        <v>4643</v>
      </c>
      <c r="CM62">
        <v>2515</v>
      </c>
      <c r="CN62">
        <f t="shared" si="31"/>
        <v>0.54167564074951535</v>
      </c>
      <c r="CO62">
        <v>1179</v>
      </c>
      <c r="CP62">
        <f t="shared" si="32"/>
        <v>6.7336798218059286</v>
      </c>
      <c r="CQ62">
        <v>7</v>
      </c>
      <c r="CR62">
        <v>50</v>
      </c>
      <c r="CS62">
        <v>50</v>
      </c>
      <c r="CT62">
        <v>20</v>
      </c>
      <c r="CU62">
        <v>7070</v>
      </c>
      <c r="CV62">
        <v>24990</v>
      </c>
      <c r="CW62">
        <v>24990</v>
      </c>
      <c r="CX62">
        <v>295</v>
      </c>
      <c r="CY62">
        <v>1041</v>
      </c>
      <c r="CZ62">
        <v>1041</v>
      </c>
      <c r="DA62">
        <v>87516028</v>
      </c>
      <c r="DB62">
        <v>16087518</v>
      </c>
      <c r="DC62">
        <v>12292</v>
      </c>
      <c r="DD62">
        <f t="shared" si="33"/>
        <v>74.923808362794091</v>
      </c>
      <c r="DE62">
        <v>9945</v>
      </c>
      <c r="DF62">
        <v>8735</v>
      </c>
      <c r="DG62">
        <f t="shared" si="34"/>
        <v>71.062479661568503</v>
      </c>
      <c r="DH62">
        <f t="shared" si="35"/>
        <v>53.242716079483124</v>
      </c>
      <c r="DI62">
        <v>62.5</v>
      </c>
      <c r="DJ62">
        <v>9848</v>
      </c>
      <c r="DK62">
        <v>1849</v>
      </c>
      <c r="DL62">
        <v>5619</v>
      </c>
      <c r="DM62">
        <v>46</v>
      </c>
      <c r="DN62">
        <v>23899</v>
      </c>
      <c r="DO62">
        <v>250</v>
      </c>
      <c r="DP62">
        <v>5200</v>
      </c>
      <c r="DQ62" t="s">
        <v>194</v>
      </c>
    </row>
    <row r="63" spans="1:121" x14ac:dyDescent="0.3">
      <c r="A63" t="s">
        <v>120</v>
      </c>
      <c r="B63" t="s">
        <v>57</v>
      </c>
      <c r="C63" t="s">
        <v>82</v>
      </c>
      <c r="D63">
        <v>5240</v>
      </c>
      <c r="E63">
        <v>364</v>
      </c>
      <c r="F63">
        <v>6301</v>
      </c>
      <c r="G63">
        <v>359</v>
      </c>
      <c r="H63">
        <f t="shared" si="0"/>
        <v>11541</v>
      </c>
      <c r="I63">
        <f t="shared" si="46"/>
        <v>5604</v>
      </c>
      <c r="J63">
        <f t="shared" si="1"/>
        <v>45.69471624266145</v>
      </c>
      <c r="K63">
        <f t="shared" si="47"/>
        <v>6660</v>
      </c>
      <c r="L63">
        <f t="shared" si="2"/>
        <v>54.30528375733855</v>
      </c>
      <c r="M63" t="s">
        <v>213</v>
      </c>
      <c r="N63" t="e">
        <f t="shared" si="3"/>
        <v>#VALUE!</v>
      </c>
      <c r="O63">
        <v>12264</v>
      </c>
      <c r="P63">
        <v>864</v>
      </c>
      <c r="Q63">
        <v>732</v>
      </c>
      <c r="R63">
        <v>1355</v>
      </c>
      <c r="S63">
        <v>1443</v>
      </c>
      <c r="T63">
        <f t="shared" si="48"/>
        <v>1596</v>
      </c>
      <c r="U63">
        <f t="shared" si="4"/>
        <v>36.322257624032773</v>
      </c>
      <c r="V63">
        <f t="shared" si="49"/>
        <v>2798</v>
      </c>
      <c r="W63">
        <f t="shared" si="5"/>
        <v>63.677742375967227</v>
      </c>
      <c r="X63">
        <v>0</v>
      </c>
      <c r="Y63">
        <f t="shared" si="6"/>
        <v>0</v>
      </c>
      <c r="Z63">
        <v>4394</v>
      </c>
      <c r="AA63">
        <f t="shared" si="7"/>
        <v>43.222475687357424</v>
      </c>
      <c r="AB63">
        <f t="shared" si="8"/>
        <v>56.777524312642569</v>
      </c>
      <c r="AC63">
        <v>16658</v>
      </c>
      <c r="AD63">
        <v>398</v>
      </c>
      <c r="AE63">
        <f t="shared" si="9"/>
        <v>2.3892424060511468</v>
      </c>
      <c r="AF63">
        <v>2275</v>
      </c>
      <c r="AG63">
        <f t="shared" si="10"/>
        <v>13.657101692880296</v>
      </c>
      <c r="AH63">
        <v>2668</v>
      </c>
      <c r="AI63">
        <f t="shared" si="11"/>
        <v>16.016328490815223</v>
      </c>
      <c r="AJ63">
        <v>5028</v>
      </c>
      <c r="AK63">
        <f t="shared" si="12"/>
        <v>30.183695521671268</v>
      </c>
      <c r="AL63">
        <v>35</v>
      </c>
      <c r="AM63">
        <f t="shared" si="13"/>
        <v>0.21010925681354303</v>
      </c>
      <c r="AN63">
        <v>1143</v>
      </c>
      <c r="AO63">
        <f t="shared" si="14"/>
        <v>6.8615680153679914</v>
      </c>
      <c r="AP63">
        <v>9</v>
      </c>
      <c r="AQ63">
        <f t="shared" si="15"/>
        <v>5.4028094609196789E-2</v>
      </c>
      <c r="AR63">
        <v>520</v>
      </c>
      <c r="AS63">
        <f t="shared" si="16"/>
        <v>3.1216232440869249</v>
      </c>
      <c r="AT63">
        <v>188</v>
      </c>
      <c r="AU63">
        <f t="shared" si="17"/>
        <v>1.1285868651698883</v>
      </c>
      <c r="AV63">
        <v>1224</v>
      </c>
      <c r="AW63">
        <v>2720</v>
      </c>
      <c r="AX63">
        <f t="shared" si="18"/>
        <v>45</v>
      </c>
      <c r="AY63">
        <v>64.400000000000006</v>
      </c>
      <c r="AZ63">
        <v>1053</v>
      </c>
      <c r="BA63">
        <v>2588</v>
      </c>
      <c r="BB63">
        <f t="shared" si="19"/>
        <v>40.687789799072647</v>
      </c>
      <c r="BC63">
        <v>66.3</v>
      </c>
      <c r="BD63">
        <v>82.7</v>
      </c>
      <c r="BE63">
        <v>11141</v>
      </c>
      <c r="BF63">
        <f t="shared" si="20"/>
        <v>42.798970458299721</v>
      </c>
      <c r="BG63">
        <v>14890</v>
      </c>
      <c r="BH63">
        <f t="shared" si="21"/>
        <v>57.201029541700279</v>
      </c>
      <c r="BI63">
        <v>0</v>
      </c>
      <c r="BJ63">
        <f t="shared" si="22"/>
        <v>0</v>
      </c>
      <c r="BK63">
        <f>SUM(BE63,BG63,BI63)</f>
        <v>26031</v>
      </c>
      <c r="BL63">
        <v>7173</v>
      </c>
      <c r="BM63">
        <f t="shared" si="23"/>
        <v>40.58963331824355</v>
      </c>
      <c r="BN63">
        <v>10499</v>
      </c>
      <c r="BO63">
        <f t="shared" si="24"/>
        <v>59.410366681756457</v>
      </c>
      <c r="BP63">
        <v>0</v>
      </c>
      <c r="BQ63">
        <f t="shared" si="25"/>
        <v>0</v>
      </c>
      <c r="BR63">
        <f t="shared" si="50"/>
        <v>17672</v>
      </c>
      <c r="BS63">
        <v>1111</v>
      </c>
      <c r="BT63">
        <v>3</v>
      </c>
      <c r="BU63">
        <f t="shared" si="26"/>
        <v>42.02187853640136</v>
      </c>
      <c r="BV63">
        <v>1534</v>
      </c>
      <c r="BW63">
        <v>3</v>
      </c>
      <c r="BX63">
        <f t="shared" si="27"/>
        <v>57.97812146359864</v>
      </c>
      <c r="BY63">
        <v>0</v>
      </c>
      <c r="BZ63">
        <v>0</v>
      </c>
      <c r="CA63">
        <f t="shared" si="28"/>
        <v>0</v>
      </c>
      <c r="CB63">
        <f t="shared" si="51"/>
        <v>2651</v>
      </c>
      <c r="CC63" t="s">
        <v>207</v>
      </c>
      <c r="CD63" t="s">
        <v>168</v>
      </c>
      <c r="CE63" t="s">
        <v>213</v>
      </c>
      <c r="CF63">
        <v>50</v>
      </c>
      <c r="CG63" t="s">
        <v>168</v>
      </c>
      <c r="CH63">
        <v>445</v>
      </c>
      <c r="CI63">
        <f t="shared" si="29"/>
        <v>51.684088269454122</v>
      </c>
      <c r="CJ63">
        <v>416</v>
      </c>
      <c r="CK63">
        <f t="shared" si="30"/>
        <v>48.315911730545878</v>
      </c>
      <c r="CL63">
        <v>2972</v>
      </c>
      <c r="CM63">
        <v>1770</v>
      </c>
      <c r="CN63">
        <f t="shared" si="31"/>
        <v>0.59555854643337824</v>
      </c>
      <c r="CO63">
        <v>861</v>
      </c>
      <c r="CP63">
        <f t="shared" si="32"/>
        <v>7.0205479452054798</v>
      </c>
      <c r="CQ63">
        <v>4</v>
      </c>
      <c r="CR63">
        <v>51.8</v>
      </c>
      <c r="CS63">
        <v>45.2</v>
      </c>
      <c r="CT63">
        <v>21</v>
      </c>
      <c r="CU63">
        <v>7070</v>
      </c>
      <c r="CV63">
        <v>24910</v>
      </c>
      <c r="CW63">
        <v>24910</v>
      </c>
      <c r="CX63">
        <v>390</v>
      </c>
      <c r="CY63">
        <v>1133</v>
      </c>
      <c r="CZ63">
        <v>1133</v>
      </c>
      <c r="DA63">
        <v>71139062</v>
      </c>
      <c r="DB63">
        <v>12004809</v>
      </c>
      <c r="DC63">
        <v>9624</v>
      </c>
      <c r="DD63">
        <f t="shared" si="33"/>
        <v>83.389654276059261</v>
      </c>
      <c r="DE63">
        <v>7719</v>
      </c>
      <c r="DF63">
        <v>7282</v>
      </c>
      <c r="DG63">
        <f t="shared" si="34"/>
        <v>75.66500415627597</v>
      </c>
      <c r="DH63">
        <f t="shared" si="35"/>
        <v>63.096785373884416</v>
      </c>
      <c r="DI63">
        <v>55</v>
      </c>
      <c r="DJ63">
        <v>9690</v>
      </c>
      <c r="DK63">
        <v>2051</v>
      </c>
      <c r="DL63">
        <v>3983</v>
      </c>
      <c r="DM63">
        <v>66</v>
      </c>
      <c r="DN63">
        <v>26652</v>
      </c>
      <c r="DO63">
        <v>213</v>
      </c>
      <c r="DP63">
        <v>7168</v>
      </c>
      <c r="DQ63" t="s">
        <v>249</v>
      </c>
    </row>
    <row r="64" spans="1:121" x14ac:dyDescent="0.3">
      <c r="A64" t="s">
        <v>121</v>
      </c>
      <c r="B64" t="s">
        <v>57</v>
      </c>
      <c r="C64" t="s">
        <v>82</v>
      </c>
      <c r="D64">
        <v>10369</v>
      </c>
      <c r="E64">
        <v>762</v>
      </c>
      <c r="F64">
        <v>8712</v>
      </c>
      <c r="G64">
        <v>918</v>
      </c>
      <c r="H64">
        <f t="shared" si="0"/>
        <v>19081</v>
      </c>
      <c r="I64">
        <f t="shared" si="46"/>
        <v>11131</v>
      </c>
      <c r="J64">
        <f t="shared" si="1"/>
        <v>53.614951110254808</v>
      </c>
      <c r="K64">
        <f t="shared" si="47"/>
        <v>9630</v>
      </c>
      <c r="L64">
        <f t="shared" si="2"/>
        <v>46.385048889745192</v>
      </c>
      <c r="M64" t="s">
        <v>213</v>
      </c>
      <c r="N64" t="e">
        <f t="shared" si="3"/>
        <v>#VALUE!</v>
      </c>
      <c r="O64">
        <v>20761</v>
      </c>
      <c r="P64">
        <v>3559</v>
      </c>
      <c r="Q64">
        <v>1916</v>
      </c>
      <c r="R64">
        <v>3786</v>
      </c>
      <c r="S64">
        <v>2077</v>
      </c>
      <c r="T64">
        <f t="shared" si="48"/>
        <v>5475</v>
      </c>
      <c r="U64">
        <f t="shared" si="4"/>
        <v>48.288939848297758</v>
      </c>
      <c r="V64">
        <f t="shared" si="49"/>
        <v>5863</v>
      </c>
      <c r="W64">
        <f t="shared" si="5"/>
        <v>51.711060151702235</v>
      </c>
      <c r="X64">
        <v>0</v>
      </c>
      <c r="Y64">
        <f t="shared" si="6"/>
        <v>0</v>
      </c>
      <c r="Z64">
        <v>11338</v>
      </c>
      <c r="AA64">
        <f t="shared" si="7"/>
        <v>51.733698869123643</v>
      </c>
      <c r="AB64">
        <f t="shared" si="8"/>
        <v>48.26630113087635</v>
      </c>
      <c r="AC64">
        <v>32099</v>
      </c>
      <c r="AD64">
        <v>2624</v>
      </c>
      <c r="AE64">
        <f t="shared" si="9"/>
        <v>8.1747094925075547</v>
      </c>
      <c r="AF64">
        <v>1789</v>
      </c>
      <c r="AG64">
        <f t="shared" si="10"/>
        <v>5.573382348359762</v>
      </c>
      <c r="AH64">
        <v>1807</v>
      </c>
      <c r="AI64">
        <f t="shared" si="11"/>
        <v>5.6294588616467802</v>
      </c>
      <c r="AJ64">
        <v>9426</v>
      </c>
      <c r="AK64">
        <f t="shared" si="12"/>
        <v>29.365400791301909</v>
      </c>
      <c r="AL64">
        <v>41</v>
      </c>
      <c r="AM64">
        <f t="shared" si="13"/>
        <v>0.12772983582043054</v>
      </c>
      <c r="AN64">
        <v>3605</v>
      </c>
      <c r="AO64">
        <f t="shared" si="14"/>
        <v>11.230879466650052</v>
      </c>
      <c r="AP64">
        <v>13</v>
      </c>
      <c r="AQ64">
        <f t="shared" si="15"/>
        <v>4.0499704040624314E-2</v>
      </c>
      <c r="AR64">
        <v>610</v>
      </c>
      <c r="AS64">
        <f t="shared" si="16"/>
        <v>1.9003707280600641</v>
      </c>
      <c r="AT64">
        <v>846</v>
      </c>
      <c r="AU64">
        <f t="shared" si="17"/>
        <v>2.6355961244898594</v>
      </c>
      <c r="AV64">
        <v>1270</v>
      </c>
      <c r="AW64">
        <v>3929</v>
      </c>
      <c r="AX64">
        <f t="shared" si="18"/>
        <v>32.32374650038178</v>
      </c>
      <c r="AY64">
        <v>73.5</v>
      </c>
      <c r="AZ64" t="s">
        <v>213</v>
      </c>
      <c r="BA64" t="s">
        <v>213</v>
      </c>
      <c r="BB64" t="s">
        <v>213</v>
      </c>
      <c r="BC64" t="s">
        <v>213</v>
      </c>
      <c r="BD64">
        <v>84</v>
      </c>
      <c r="BE64">
        <v>14917</v>
      </c>
      <c r="BF64">
        <f t="shared" si="20"/>
        <v>48.214227997026406</v>
      </c>
      <c r="BG64">
        <v>16022</v>
      </c>
      <c r="BH64">
        <f t="shared" si="21"/>
        <v>51.785772002973594</v>
      </c>
      <c r="BI64">
        <v>0</v>
      </c>
      <c r="BJ64">
        <f t="shared" si="22"/>
        <v>0</v>
      </c>
      <c r="BK64">
        <f>SUM(BE64,BG64,BI64)</f>
        <v>30939</v>
      </c>
      <c r="BL64">
        <v>9773</v>
      </c>
      <c r="BM64">
        <f t="shared" si="23"/>
        <v>46.653618483864804</v>
      </c>
      <c r="BN64">
        <v>11175</v>
      </c>
      <c r="BO64">
        <f t="shared" si="24"/>
        <v>53.346381516135189</v>
      </c>
      <c r="BP64">
        <v>0</v>
      </c>
      <c r="BQ64">
        <f t="shared" si="25"/>
        <v>0</v>
      </c>
      <c r="BR64">
        <f t="shared" si="50"/>
        <v>20948</v>
      </c>
      <c r="BS64">
        <v>2174</v>
      </c>
      <c r="BT64">
        <v>17</v>
      </c>
      <c r="BU64">
        <f t="shared" si="26"/>
        <v>51.981020166073542</v>
      </c>
      <c r="BV64">
        <v>2013</v>
      </c>
      <c r="BW64">
        <v>11</v>
      </c>
      <c r="BX64">
        <f t="shared" si="27"/>
        <v>48.018979833926451</v>
      </c>
      <c r="BY64">
        <v>0</v>
      </c>
      <c r="BZ64">
        <v>0</v>
      </c>
      <c r="CA64">
        <f t="shared" si="28"/>
        <v>0</v>
      </c>
      <c r="CB64">
        <f t="shared" si="51"/>
        <v>4215</v>
      </c>
      <c r="CC64" t="s">
        <v>207</v>
      </c>
      <c r="CD64" t="s">
        <v>168</v>
      </c>
      <c r="CE64">
        <v>3.8</v>
      </c>
      <c r="CF64">
        <v>50</v>
      </c>
      <c r="CG64" t="s">
        <v>168</v>
      </c>
      <c r="CH64">
        <v>610</v>
      </c>
      <c r="CI64">
        <f t="shared" si="29"/>
        <v>53.555750658472348</v>
      </c>
      <c r="CJ64">
        <v>592</v>
      </c>
      <c r="CK64">
        <f t="shared" si="30"/>
        <v>51.975417032484636</v>
      </c>
      <c r="CL64">
        <v>3470</v>
      </c>
      <c r="CM64">
        <v>2482</v>
      </c>
      <c r="CN64">
        <f t="shared" si="31"/>
        <v>0.71527377521613833</v>
      </c>
      <c r="CO64">
        <v>1139</v>
      </c>
      <c r="CP64">
        <f t="shared" si="32"/>
        <v>5.4862482539376716</v>
      </c>
      <c r="CQ64">
        <v>3</v>
      </c>
      <c r="CR64">
        <v>30</v>
      </c>
      <c r="CS64">
        <v>70</v>
      </c>
      <c r="CT64">
        <v>21</v>
      </c>
      <c r="CU64">
        <v>7070</v>
      </c>
      <c r="CV64">
        <v>24990</v>
      </c>
      <c r="CW64">
        <v>24990</v>
      </c>
      <c r="CX64">
        <v>295</v>
      </c>
      <c r="CY64">
        <v>1041</v>
      </c>
      <c r="CZ64">
        <v>1041</v>
      </c>
      <c r="DA64">
        <v>101313580</v>
      </c>
      <c r="DB64">
        <v>7573914</v>
      </c>
      <c r="DC64">
        <v>14385</v>
      </c>
      <c r="DD64">
        <f t="shared" si="33"/>
        <v>75.389130548713382</v>
      </c>
      <c r="DE64">
        <v>10964</v>
      </c>
      <c r="DF64">
        <v>9531</v>
      </c>
      <c r="DG64">
        <f t="shared" si="34"/>
        <v>66.256517205422313</v>
      </c>
      <c r="DH64">
        <f t="shared" si="35"/>
        <v>49.950212253026571</v>
      </c>
      <c r="DI64">
        <v>51</v>
      </c>
      <c r="DJ64">
        <v>8513</v>
      </c>
      <c r="DK64">
        <v>980</v>
      </c>
      <c r="DL64">
        <v>4097</v>
      </c>
      <c r="DM64">
        <v>58</v>
      </c>
      <c r="DN64">
        <v>37039</v>
      </c>
      <c r="DO64">
        <v>599</v>
      </c>
      <c r="DP64">
        <v>6381</v>
      </c>
      <c r="DQ64" s="3" t="s">
        <v>218</v>
      </c>
    </row>
    <row r="65" spans="1:121" x14ac:dyDescent="0.3">
      <c r="A65" t="s">
        <v>45</v>
      </c>
      <c r="B65" t="s">
        <v>44</v>
      </c>
      <c r="C65" t="s">
        <v>82</v>
      </c>
      <c r="D65">
        <v>11905</v>
      </c>
      <c r="E65">
        <v>1382</v>
      </c>
      <c r="F65">
        <v>11923</v>
      </c>
      <c r="G65">
        <v>1044</v>
      </c>
      <c r="H65">
        <f t="shared" si="0"/>
        <v>23828</v>
      </c>
      <c r="I65">
        <f t="shared" si="46"/>
        <v>13287</v>
      </c>
      <c r="J65">
        <f t="shared" si="1"/>
        <v>50.609430943856168</v>
      </c>
      <c r="K65">
        <f t="shared" si="47"/>
        <v>12967</v>
      </c>
      <c r="L65">
        <f t="shared" si="2"/>
        <v>49.390569056143825</v>
      </c>
      <c r="M65" t="s">
        <v>213</v>
      </c>
      <c r="N65" t="e">
        <f t="shared" si="3"/>
        <v>#VALUE!</v>
      </c>
      <c r="O65">
        <v>26254</v>
      </c>
      <c r="P65">
        <v>3062</v>
      </c>
      <c r="Q65">
        <v>2294</v>
      </c>
      <c r="R65">
        <v>2947</v>
      </c>
      <c r="S65">
        <v>2143</v>
      </c>
      <c r="T65">
        <f t="shared" si="48"/>
        <v>5356</v>
      </c>
      <c r="U65">
        <f t="shared" si="4"/>
        <v>51.273214627608652</v>
      </c>
      <c r="V65">
        <f t="shared" si="49"/>
        <v>5090</v>
      </c>
      <c r="W65">
        <f t="shared" si="5"/>
        <v>48.726785372391348</v>
      </c>
      <c r="X65">
        <v>0</v>
      </c>
      <c r="Y65">
        <f t="shared" si="6"/>
        <v>0</v>
      </c>
      <c r="Z65">
        <v>10446</v>
      </c>
      <c r="AA65">
        <f t="shared" si="7"/>
        <v>50.798365122615806</v>
      </c>
      <c r="AB65">
        <f t="shared" si="8"/>
        <v>49.201634877384201</v>
      </c>
      <c r="AC65">
        <v>36700</v>
      </c>
      <c r="AD65">
        <v>784</v>
      </c>
      <c r="AE65">
        <f t="shared" si="9"/>
        <v>2.1362397820163488</v>
      </c>
      <c r="AF65">
        <v>2086</v>
      </c>
      <c r="AG65">
        <f t="shared" si="10"/>
        <v>5.6839237057220711</v>
      </c>
      <c r="AH65">
        <v>1540</v>
      </c>
      <c r="AI65">
        <f t="shared" si="11"/>
        <v>4.1961852861035425</v>
      </c>
      <c r="AJ65">
        <v>17505</v>
      </c>
      <c r="AK65">
        <f t="shared" si="12"/>
        <v>47.697547683923709</v>
      </c>
      <c r="AL65">
        <v>93</v>
      </c>
      <c r="AM65">
        <f t="shared" si="13"/>
        <v>0.25340599455040874</v>
      </c>
      <c r="AN65">
        <v>2442</v>
      </c>
      <c r="AO65">
        <f t="shared" si="14"/>
        <v>6.653950953678474</v>
      </c>
      <c r="AP65">
        <v>19</v>
      </c>
      <c r="AQ65">
        <f t="shared" si="15"/>
        <v>5.1771117166212528E-2</v>
      </c>
      <c r="AR65">
        <v>1202</v>
      </c>
      <c r="AS65">
        <f t="shared" si="16"/>
        <v>3.2752043596730243</v>
      </c>
      <c r="AT65">
        <v>583</v>
      </c>
      <c r="AU65">
        <f t="shared" si="17"/>
        <v>1.5885558583106265</v>
      </c>
      <c r="AV65">
        <v>779</v>
      </c>
      <c r="AW65">
        <v>4218</v>
      </c>
      <c r="AX65">
        <f t="shared" si="18"/>
        <v>18.468468468468469</v>
      </c>
      <c r="AY65">
        <v>86</v>
      </c>
      <c r="AZ65">
        <v>768</v>
      </c>
      <c r="BA65">
        <v>4212</v>
      </c>
      <c r="BB65">
        <f t="shared" si="19"/>
        <v>18.233618233618234</v>
      </c>
      <c r="BC65">
        <v>85</v>
      </c>
      <c r="BD65">
        <v>93.79</v>
      </c>
      <c r="BE65">
        <v>17360</v>
      </c>
      <c r="BF65">
        <f t="shared" si="20"/>
        <v>49.011857707509883</v>
      </c>
      <c r="BG65">
        <v>18060</v>
      </c>
      <c r="BH65">
        <f t="shared" si="21"/>
        <v>50.988142292490124</v>
      </c>
      <c r="BI65">
        <v>0</v>
      </c>
      <c r="BJ65">
        <f t="shared" si="22"/>
        <v>0</v>
      </c>
      <c r="BK65">
        <v>35420</v>
      </c>
      <c r="BL65">
        <v>7343</v>
      </c>
      <c r="BM65">
        <f t="shared" si="23"/>
        <v>44.099453486277099</v>
      </c>
      <c r="BN65">
        <v>9308</v>
      </c>
      <c r="BO65">
        <f t="shared" si="24"/>
        <v>55.900546513722901</v>
      </c>
      <c r="BP65">
        <v>0</v>
      </c>
      <c r="BQ65">
        <f t="shared" si="25"/>
        <v>0</v>
      </c>
      <c r="BR65">
        <v>16651</v>
      </c>
      <c r="BS65">
        <v>2656</v>
      </c>
      <c r="BT65">
        <v>9</v>
      </c>
      <c r="BU65">
        <f t="shared" si="26"/>
        <v>48.1133778660408</v>
      </c>
      <c r="BV65">
        <v>2867</v>
      </c>
      <c r="BW65">
        <v>7</v>
      </c>
      <c r="BX65">
        <f t="shared" si="27"/>
        <v>51.886622133959207</v>
      </c>
      <c r="BY65">
        <v>0</v>
      </c>
      <c r="BZ65">
        <v>0</v>
      </c>
      <c r="CA65">
        <f t="shared" si="28"/>
        <v>0</v>
      </c>
      <c r="CB65">
        <v>5539</v>
      </c>
      <c r="CC65" t="s">
        <v>207</v>
      </c>
      <c r="CD65" t="s">
        <v>168</v>
      </c>
      <c r="CE65">
        <v>3.84</v>
      </c>
      <c r="CF65">
        <v>85</v>
      </c>
      <c r="CG65" t="s">
        <v>168</v>
      </c>
      <c r="CH65">
        <v>724</v>
      </c>
      <c r="CI65">
        <f t="shared" si="29"/>
        <v>56.651017214397491</v>
      </c>
      <c r="CJ65">
        <v>554</v>
      </c>
      <c r="CK65">
        <f t="shared" si="30"/>
        <v>43.348982785602502</v>
      </c>
      <c r="CL65">
        <v>4443</v>
      </c>
      <c r="CM65">
        <v>1815</v>
      </c>
      <c r="CN65">
        <f t="shared" si="31"/>
        <v>0.40850776502363267</v>
      </c>
      <c r="CO65">
        <v>1278</v>
      </c>
      <c r="CP65">
        <f t="shared" si="32"/>
        <v>4.8678296640511922</v>
      </c>
      <c r="CQ65">
        <v>10</v>
      </c>
      <c r="CR65">
        <v>36</v>
      </c>
      <c r="CS65">
        <v>79</v>
      </c>
      <c r="CT65">
        <v>20</v>
      </c>
      <c r="CU65">
        <v>6535</v>
      </c>
      <c r="CV65">
        <v>29406</v>
      </c>
      <c r="CW65">
        <v>29406</v>
      </c>
      <c r="CX65">
        <v>272.29000000000002</v>
      </c>
      <c r="CY65">
        <v>1178.17</v>
      </c>
      <c r="CZ65">
        <v>1178.17</v>
      </c>
      <c r="DA65">
        <v>109666706</v>
      </c>
      <c r="DB65">
        <v>23544067</v>
      </c>
      <c r="DC65">
        <v>16348</v>
      </c>
      <c r="DD65">
        <f t="shared" si="33"/>
        <v>68.608359912707741</v>
      </c>
      <c r="DE65">
        <v>10126</v>
      </c>
      <c r="DF65">
        <v>9663</v>
      </c>
      <c r="DG65">
        <f t="shared" si="34"/>
        <v>59.108147785661856</v>
      </c>
      <c r="DH65">
        <f t="shared" si="35"/>
        <v>40.553130770522074</v>
      </c>
      <c r="DI65">
        <v>76.2</v>
      </c>
      <c r="DJ65">
        <v>10883</v>
      </c>
      <c r="DK65">
        <v>1744</v>
      </c>
      <c r="DL65">
        <v>5032</v>
      </c>
      <c r="DM65">
        <v>47</v>
      </c>
      <c r="DN65">
        <v>24042</v>
      </c>
      <c r="DO65">
        <v>162</v>
      </c>
      <c r="DP65">
        <v>19029</v>
      </c>
      <c r="DQ65" t="s">
        <v>217</v>
      </c>
    </row>
    <row r="66" spans="1:121" x14ac:dyDescent="0.3">
      <c r="A66" t="s">
        <v>117</v>
      </c>
      <c r="B66" t="s">
        <v>44</v>
      </c>
      <c r="C66" t="s">
        <v>82</v>
      </c>
      <c r="D66">
        <v>7626</v>
      </c>
      <c r="E66">
        <v>406</v>
      </c>
      <c r="F66">
        <v>11731</v>
      </c>
      <c r="G66">
        <v>447</v>
      </c>
      <c r="H66">
        <f t="shared" si="0"/>
        <v>19357</v>
      </c>
      <c r="I66">
        <f t="shared" si="46"/>
        <v>8032</v>
      </c>
      <c r="J66">
        <f t="shared" si="1"/>
        <v>39.742701632855024</v>
      </c>
      <c r="K66">
        <f t="shared" si="47"/>
        <v>12178</v>
      </c>
      <c r="L66">
        <f t="shared" si="2"/>
        <v>60.257298367144976</v>
      </c>
      <c r="M66">
        <v>0</v>
      </c>
      <c r="N66">
        <f t="shared" si="3"/>
        <v>0</v>
      </c>
      <c r="O66">
        <v>20210</v>
      </c>
      <c r="P66">
        <v>2713</v>
      </c>
      <c r="Q66">
        <v>1975</v>
      </c>
      <c r="R66">
        <v>4438</v>
      </c>
      <c r="S66">
        <v>2613</v>
      </c>
      <c r="T66">
        <f t="shared" si="48"/>
        <v>4688</v>
      </c>
      <c r="U66">
        <f t="shared" si="4"/>
        <v>39.935258539909704</v>
      </c>
      <c r="V66">
        <f t="shared" si="49"/>
        <v>7051</v>
      </c>
      <c r="W66">
        <f t="shared" si="5"/>
        <v>60.064741460090296</v>
      </c>
      <c r="X66">
        <v>0</v>
      </c>
      <c r="Y66">
        <f t="shared" si="6"/>
        <v>0</v>
      </c>
      <c r="Z66">
        <v>11739</v>
      </c>
      <c r="AA66">
        <f t="shared" si="7"/>
        <v>39.813452690225049</v>
      </c>
      <c r="AB66">
        <f t="shared" si="8"/>
        <v>60.186547309774951</v>
      </c>
      <c r="AC66">
        <v>31949</v>
      </c>
      <c r="AD66">
        <v>1253</v>
      </c>
      <c r="AE66">
        <f t="shared" si="9"/>
        <v>3.9218754890606902</v>
      </c>
      <c r="AF66">
        <v>1918</v>
      </c>
      <c r="AG66">
        <f t="shared" si="10"/>
        <v>6.0033177877241855</v>
      </c>
      <c r="AH66">
        <v>1669</v>
      </c>
      <c r="AI66">
        <f t="shared" si="11"/>
        <v>5.2239506713825161</v>
      </c>
      <c r="AJ66">
        <v>10990</v>
      </c>
      <c r="AK66">
        <f t="shared" si="12"/>
        <v>34.398572725280921</v>
      </c>
      <c r="AL66">
        <v>62</v>
      </c>
      <c r="AM66">
        <f t="shared" si="13"/>
        <v>0.19405928198065667</v>
      </c>
      <c r="AN66">
        <v>2788</v>
      </c>
      <c r="AO66">
        <f t="shared" si="14"/>
        <v>8.7264077122914649</v>
      </c>
      <c r="AP66">
        <v>10</v>
      </c>
      <c r="AQ66">
        <f t="shared" si="15"/>
        <v>3.1299884190428492E-2</v>
      </c>
      <c r="AR66">
        <v>1023</v>
      </c>
      <c r="AS66">
        <f t="shared" si="16"/>
        <v>3.2019781526808351</v>
      </c>
      <c r="AT66">
        <v>497</v>
      </c>
      <c r="AU66">
        <f t="shared" si="17"/>
        <v>1.5556042442642963</v>
      </c>
      <c r="AV66">
        <v>808</v>
      </c>
      <c r="AW66">
        <v>4224</v>
      </c>
      <c r="AX66">
        <f t="shared" si="18"/>
        <v>19.128787878787879</v>
      </c>
      <c r="AY66">
        <v>91.3</v>
      </c>
      <c r="AZ66">
        <v>855</v>
      </c>
      <c r="BA66">
        <v>4073</v>
      </c>
      <c r="BB66">
        <f t="shared" si="19"/>
        <v>20.991897863982324</v>
      </c>
      <c r="BC66">
        <v>91.9</v>
      </c>
      <c r="BD66">
        <v>95.9</v>
      </c>
      <c r="BE66">
        <v>23862</v>
      </c>
      <c r="BF66">
        <f t="shared" si="20"/>
        <v>41.701473235350655</v>
      </c>
      <c r="BG66">
        <v>33359</v>
      </c>
      <c r="BH66">
        <f t="shared" si="21"/>
        <v>58.298526764649338</v>
      </c>
      <c r="BI66">
        <v>0</v>
      </c>
      <c r="BJ66">
        <f t="shared" si="22"/>
        <v>0</v>
      </c>
      <c r="BK66">
        <v>57221</v>
      </c>
      <c r="BL66">
        <v>3863</v>
      </c>
      <c r="BM66">
        <f t="shared" si="23"/>
        <v>40.072614107883822</v>
      </c>
      <c r="BN66">
        <v>5777</v>
      </c>
      <c r="BO66">
        <f t="shared" si="24"/>
        <v>59.927385892116178</v>
      </c>
      <c r="BP66">
        <v>0</v>
      </c>
      <c r="BQ66">
        <f t="shared" si="25"/>
        <v>0</v>
      </c>
      <c r="BR66">
        <v>9640</v>
      </c>
      <c r="BS66">
        <v>1673</v>
      </c>
      <c r="BT66">
        <v>6</v>
      </c>
      <c r="BU66">
        <f t="shared" si="26"/>
        <v>37.857948139797074</v>
      </c>
      <c r="BV66">
        <v>2752</v>
      </c>
      <c r="BW66">
        <v>4</v>
      </c>
      <c r="BX66">
        <f t="shared" si="27"/>
        <v>62.142051860202926</v>
      </c>
      <c r="BY66">
        <v>0</v>
      </c>
      <c r="BZ66">
        <v>0</v>
      </c>
      <c r="CA66">
        <f t="shared" si="28"/>
        <v>0</v>
      </c>
      <c r="CB66">
        <v>4435</v>
      </c>
      <c r="CC66" t="s">
        <v>222</v>
      </c>
      <c r="CD66" t="s">
        <v>168</v>
      </c>
      <c r="CE66">
        <v>4.47</v>
      </c>
      <c r="CF66">
        <v>85</v>
      </c>
      <c r="CG66" t="s">
        <v>168</v>
      </c>
      <c r="CH66">
        <v>444</v>
      </c>
      <c r="CI66">
        <f t="shared" si="29"/>
        <v>49.169435215946841</v>
      </c>
      <c r="CJ66">
        <v>459</v>
      </c>
      <c r="CK66">
        <f t="shared" si="30"/>
        <v>50.830564784053159</v>
      </c>
      <c r="CL66">
        <v>3645</v>
      </c>
      <c r="CM66">
        <v>1535</v>
      </c>
      <c r="CN66">
        <f t="shared" si="31"/>
        <v>0.42112482853223593</v>
      </c>
      <c r="CO66">
        <v>903</v>
      </c>
      <c r="CP66">
        <f t="shared" si="32"/>
        <v>4.4680851063829792</v>
      </c>
      <c r="CQ66">
        <v>14</v>
      </c>
      <c r="CR66">
        <v>44</v>
      </c>
      <c r="CS66">
        <v>56</v>
      </c>
      <c r="CT66">
        <v>20</v>
      </c>
      <c r="CU66">
        <v>7020</v>
      </c>
      <c r="CV66">
        <v>37360</v>
      </c>
      <c r="CW66">
        <v>37360</v>
      </c>
      <c r="CX66">
        <v>293</v>
      </c>
      <c r="CY66">
        <v>1557</v>
      </c>
      <c r="CZ66">
        <v>1557</v>
      </c>
      <c r="DA66">
        <v>121094542</v>
      </c>
      <c r="DB66">
        <v>21819005</v>
      </c>
      <c r="DC66">
        <v>10873</v>
      </c>
      <c r="DD66">
        <f t="shared" si="33"/>
        <v>56.170894250142069</v>
      </c>
      <c r="DE66">
        <v>7521</v>
      </c>
      <c r="DF66">
        <v>6900</v>
      </c>
      <c r="DG66">
        <f t="shared" si="34"/>
        <v>63.459946656856438</v>
      </c>
      <c r="DH66">
        <f t="shared" si="35"/>
        <v>35.646019527819398</v>
      </c>
      <c r="DI66">
        <v>100</v>
      </c>
      <c r="DJ66">
        <v>17336</v>
      </c>
      <c r="DK66">
        <v>1357</v>
      </c>
      <c r="DL66">
        <v>6111</v>
      </c>
      <c r="DM66">
        <v>33</v>
      </c>
      <c r="DN66">
        <v>20680</v>
      </c>
      <c r="DO66">
        <v>0</v>
      </c>
      <c r="DP66" t="s">
        <v>213</v>
      </c>
      <c r="DQ66" t="s">
        <v>246</v>
      </c>
    </row>
    <row r="67" spans="1:121" x14ac:dyDescent="0.3">
      <c r="A67" t="s">
        <v>46</v>
      </c>
      <c r="B67" t="s">
        <v>47</v>
      </c>
      <c r="C67" t="s">
        <v>82</v>
      </c>
      <c r="D67">
        <v>4496</v>
      </c>
      <c r="E67">
        <v>480</v>
      </c>
      <c r="F67">
        <v>4451</v>
      </c>
      <c r="G67">
        <v>669</v>
      </c>
      <c r="H67">
        <f t="shared" ref="H67:H100" si="52">D67+F67</f>
        <v>8947</v>
      </c>
      <c r="I67">
        <f t="shared" si="46"/>
        <v>4976</v>
      </c>
      <c r="J67">
        <f t="shared" ref="J67:J100" si="53">(I67/O67)*100</f>
        <v>49.286846275752772</v>
      </c>
      <c r="K67">
        <f t="shared" si="47"/>
        <v>5120</v>
      </c>
      <c r="L67">
        <f t="shared" ref="L67:L100" si="54">(K67/O67)*100</f>
        <v>50.713153724247228</v>
      </c>
      <c r="M67">
        <v>0</v>
      </c>
      <c r="N67">
        <f t="shared" ref="N67:N100" si="55">(M67/O67)*100</f>
        <v>0</v>
      </c>
      <c r="O67">
        <v>10096</v>
      </c>
      <c r="P67">
        <v>444</v>
      </c>
      <c r="Q67">
        <v>587</v>
      </c>
      <c r="R67">
        <v>518</v>
      </c>
      <c r="S67">
        <v>597</v>
      </c>
      <c r="T67">
        <f t="shared" si="48"/>
        <v>1031</v>
      </c>
      <c r="U67">
        <f t="shared" ref="U67:U100" si="56">(T67/Z67)*100</f>
        <v>48.042870456663564</v>
      </c>
      <c r="V67">
        <f t="shared" si="49"/>
        <v>1115</v>
      </c>
      <c r="W67">
        <f t="shared" ref="W67:W100" si="57">(V67/Z67)*100</f>
        <v>51.957129543336443</v>
      </c>
      <c r="X67">
        <v>0</v>
      </c>
      <c r="Y67">
        <f t="shared" ref="Y67:Y100" si="58">(X67/Z67)*100</f>
        <v>0</v>
      </c>
      <c r="Z67">
        <v>2146</v>
      </c>
      <c r="AA67">
        <f t="shared" ref="AA67:AA100" si="59">(SUM(I67,T67)/AC67)*100</f>
        <v>49.068779611174648</v>
      </c>
      <c r="AB67">
        <f t="shared" ref="AB67:AB100" si="60">(SUM(K67,V67)/AC67)*100</f>
        <v>50.931220388825359</v>
      </c>
      <c r="AC67">
        <v>12242</v>
      </c>
      <c r="AD67">
        <v>93</v>
      </c>
      <c r="AE67">
        <f t="shared" ref="AE67:AE100" si="61">(AD67/AC67)*100</f>
        <v>0.75967979088384252</v>
      </c>
      <c r="AF67">
        <v>322</v>
      </c>
      <c r="AG67">
        <f t="shared" ref="AG67:AG100" si="62">(AF67/AC67)*100</f>
        <v>2.6302891684365299</v>
      </c>
      <c r="AH67">
        <v>324</v>
      </c>
      <c r="AI67">
        <f t="shared" ref="AI67:AI100" si="63">(AH67/AC67)*100</f>
        <v>2.6466263682404834</v>
      </c>
      <c r="AJ67">
        <v>8657</v>
      </c>
      <c r="AK67">
        <f t="shared" ref="AK67:AK100" si="64">(AJ67/AC67)*100</f>
        <v>70.715569351413166</v>
      </c>
      <c r="AL67">
        <v>50</v>
      </c>
      <c r="AM67">
        <f t="shared" ref="AM67:AM100" si="65">(AL67/AC67)*100</f>
        <v>0.40842999509884004</v>
      </c>
      <c r="AN67">
        <v>146</v>
      </c>
      <c r="AO67">
        <f t="shared" ref="AO67:AO100" si="66">(AN67/AC67)*100</f>
        <v>1.1926155856886131</v>
      </c>
      <c r="AP67">
        <v>4</v>
      </c>
      <c r="AQ67">
        <f t="shared" ref="AQ67:AQ100" si="67">(AP67/AC67)*100</f>
        <v>3.2674399607907204E-2</v>
      </c>
      <c r="AR67">
        <v>413</v>
      </c>
      <c r="AS67">
        <f t="shared" ref="AS67:AS100" si="68">(AR67/AC67)*100</f>
        <v>3.3736317595164191</v>
      </c>
      <c r="AT67">
        <v>87</v>
      </c>
      <c r="AU67">
        <f t="shared" ref="AU67:AU100" si="69">(AT67/AC67)*100</f>
        <v>0.71066819147198168</v>
      </c>
      <c r="AV67">
        <v>497</v>
      </c>
      <c r="AW67">
        <v>2471</v>
      </c>
      <c r="AX67">
        <f t="shared" ref="AX67:AX100" si="70">(AV67/AW67)*100</f>
        <v>20.113314447592067</v>
      </c>
      <c r="AY67">
        <v>63.17</v>
      </c>
      <c r="AZ67">
        <v>546</v>
      </c>
      <c r="BA67">
        <v>2529</v>
      </c>
      <c r="BB67">
        <f t="shared" ref="BB67:BB99" si="71">(AZ67/BA67)*100</f>
        <v>21.58956109134045</v>
      </c>
      <c r="BC67">
        <v>64.87</v>
      </c>
      <c r="BD67">
        <v>75.22</v>
      </c>
      <c r="BE67">
        <v>3659</v>
      </c>
      <c r="BF67">
        <f t="shared" ref="BF67:BF100" si="72">(BE67/BK67)*100</f>
        <v>42.870533099004099</v>
      </c>
      <c r="BG67">
        <v>4876</v>
      </c>
      <c r="BH67">
        <f t="shared" ref="BH67:BH100" si="73">(BG67/BK67)*100</f>
        <v>57.129466900995894</v>
      </c>
      <c r="BI67">
        <v>0</v>
      </c>
      <c r="BJ67">
        <f t="shared" ref="BJ67:BJ100" si="74">(BI67/BK67)*100</f>
        <v>0</v>
      </c>
      <c r="BK67">
        <v>8535</v>
      </c>
      <c r="BL67">
        <v>3471</v>
      </c>
      <c r="BM67">
        <f t="shared" ref="BM67:BM100" si="75">(BL67/BR67)*100</f>
        <v>42.505510653930934</v>
      </c>
      <c r="BN67">
        <v>4695</v>
      </c>
      <c r="BO67">
        <f t="shared" ref="BO67:BO100" si="76">(BN67/BR67)*100</f>
        <v>57.494489346069066</v>
      </c>
      <c r="BP67">
        <v>0</v>
      </c>
      <c r="BQ67">
        <f t="shared" ref="BQ67:BQ100" si="77">(BP67/BR67)*100</f>
        <v>0</v>
      </c>
      <c r="BR67">
        <v>8166</v>
      </c>
      <c r="BS67">
        <v>1177</v>
      </c>
      <c r="BT67">
        <v>13</v>
      </c>
      <c r="BU67">
        <f t="shared" ref="BU67:BU100" si="78">((BS67+BT67)/CB67)*100</f>
        <v>47.353760445682454</v>
      </c>
      <c r="BV67">
        <v>1308</v>
      </c>
      <c r="BW67">
        <v>15</v>
      </c>
      <c r="BX67">
        <f t="shared" ref="BX67:BX100" si="79">((BV67+BW67)/CB67)*100</f>
        <v>52.646239554317553</v>
      </c>
      <c r="BY67">
        <v>0</v>
      </c>
      <c r="BZ67">
        <v>0</v>
      </c>
      <c r="CA67">
        <f t="shared" ref="CA67:CA100" si="80">((BY67+BZ67)/CB67)*100</f>
        <v>0</v>
      </c>
      <c r="CB67">
        <v>2513</v>
      </c>
      <c r="CC67" t="s">
        <v>207</v>
      </c>
      <c r="CD67" t="s">
        <v>165</v>
      </c>
      <c r="CE67">
        <v>3.51</v>
      </c>
      <c r="CF67">
        <v>0</v>
      </c>
      <c r="CG67" t="s">
        <v>213</v>
      </c>
      <c r="CH67">
        <v>264</v>
      </c>
      <c r="CI67">
        <f t="shared" ref="CI67:CI100" si="81">(CH67/CO67)*100</f>
        <v>48.618784530386741</v>
      </c>
      <c r="CJ67">
        <v>279</v>
      </c>
      <c r="CK67">
        <f t="shared" ref="CK67:CK100" si="82">(CJ67/CO67)*100</f>
        <v>51.381215469613259</v>
      </c>
      <c r="CL67">
        <v>1031</v>
      </c>
      <c r="CM67">
        <v>993</v>
      </c>
      <c r="CN67">
        <f t="shared" ref="CN67:CN100" si="83">CM67/CL67</f>
        <v>0.96314258001939868</v>
      </c>
      <c r="CO67">
        <v>543</v>
      </c>
      <c r="CP67">
        <f t="shared" ref="CP67:CP100" si="84">100*(CO67/O67)</f>
        <v>5.3783676703645007</v>
      </c>
      <c r="CQ67">
        <v>59</v>
      </c>
      <c r="CR67">
        <v>37</v>
      </c>
      <c r="CS67">
        <v>63</v>
      </c>
      <c r="CT67">
        <v>21</v>
      </c>
      <c r="CU67" t="s">
        <v>213</v>
      </c>
      <c r="CV67" t="s">
        <v>213</v>
      </c>
      <c r="CW67" t="s">
        <v>213</v>
      </c>
      <c r="CX67" t="s">
        <v>213</v>
      </c>
      <c r="CY67" t="s">
        <v>213</v>
      </c>
      <c r="CZ67" t="s">
        <v>213</v>
      </c>
      <c r="DA67">
        <v>20991910</v>
      </c>
      <c r="DB67">
        <v>6687508</v>
      </c>
      <c r="DC67">
        <v>7049</v>
      </c>
      <c r="DD67">
        <f t="shared" ref="DD67:DD99" si="85">(DC67/H67)*100</f>
        <v>78.786185313512917</v>
      </c>
      <c r="DE67">
        <v>4053</v>
      </c>
      <c r="DF67">
        <v>3405</v>
      </c>
      <c r="DG67">
        <f t="shared" ref="DG67:DG100" si="86">(DF67/DC67)*100</f>
        <v>48.304724074336782</v>
      </c>
      <c r="DH67">
        <f t="shared" ref="DH67:DH100" si="87">(DF67/H67)*100</f>
        <v>38.057449424388061</v>
      </c>
      <c r="DI67">
        <v>47.3</v>
      </c>
      <c r="DJ67">
        <v>6407</v>
      </c>
      <c r="DK67">
        <v>1094</v>
      </c>
      <c r="DL67">
        <v>2403</v>
      </c>
      <c r="DM67">
        <v>67</v>
      </c>
      <c r="DN67">
        <v>33491</v>
      </c>
      <c r="DO67">
        <v>56</v>
      </c>
      <c r="DP67">
        <v>7581</v>
      </c>
      <c r="DQ67" t="s">
        <v>217</v>
      </c>
    </row>
    <row r="68" spans="1:121" x14ac:dyDescent="0.3">
      <c r="A68" t="s">
        <v>58</v>
      </c>
      <c r="B68" t="s">
        <v>59</v>
      </c>
      <c r="C68" t="s">
        <v>82</v>
      </c>
      <c r="D68">
        <v>6672</v>
      </c>
      <c r="E68">
        <v>1051</v>
      </c>
      <c r="F68">
        <v>11151</v>
      </c>
      <c r="G68">
        <v>1544</v>
      </c>
      <c r="H68">
        <f t="shared" si="52"/>
        <v>17823</v>
      </c>
      <c r="I68">
        <f t="shared" si="46"/>
        <v>7723</v>
      </c>
      <c r="J68">
        <f t="shared" si="53"/>
        <v>37.824468606131845</v>
      </c>
      <c r="K68">
        <f t="shared" si="47"/>
        <v>12695</v>
      </c>
      <c r="L68">
        <f t="shared" si="54"/>
        <v>62.175531393868155</v>
      </c>
      <c r="M68">
        <v>0</v>
      </c>
      <c r="N68">
        <f t="shared" si="55"/>
        <v>0</v>
      </c>
      <c r="O68">
        <v>20418</v>
      </c>
      <c r="P68">
        <v>1165</v>
      </c>
      <c r="Q68">
        <v>660</v>
      </c>
      <c r="R68">
        <v>1828</v>
      </c>
      <c r="S68">
        <v>1783</v>
      </c>
      <c r="T68">
        <f t="shared" si="48"/>
        <v>1825</v>
      </c>
      <c r="U68">
        <f t="shared" si="56"/>
        <v>33.572479764532744</v>
      </c>
      <c r="V68">
        <f t="shared" si="49"/>
        <v>3611</v>
      </c>
      <c r="W68">
        <f t="shared" si="57"/>
        <v>66.427520235467256</v>
      </c>
      <c r="X68">
        <v>0</v>
      </c>
      <c r="Y68">
        <f t="shared" si="58"/>
        <v>0</v>
      </c>
      <c r="Z68">
        <v>5436</v>
      </c>
      <c r="AA68">
        <f t="shared" si="59"/>
        <v>36.930455635491604</v>
      </c>
      <c r="AB68">
        <f t="shared" si="60"/>
        <v>63.069544364508388</v>
      </c>
      <c r="AC68">
        <v>25854</v>
      </c>
      <c r="AD68">
        <v>642</v>
      </c>
      <c r="AE68">
        <f t="shared" si="61"/>
        <v>2.4831747505221631</v>
      </c>
      <c r="AF68">
        <v>856</v>
      </c>
      <c r="AG68">
        <f t="shared" si="62"/>
        <v>3.3108996673628841</v>
      </c>
      <c r="AH68">
        <v>1799</v>
      </c>
      <c r="AI68">
        <f t="shared" si="63"/>
        <v>6.9583043242825093</v>
      </c>
      <c r="AJ68">
        <v>15347</v>
      </c>
      <c r="AK68">
        <f t="shared" si="64"/>
        <v>59.360253732497867</v>
      </c>
      <c r="AL68">
        <v>31</v>
      </c>
      <c r="AM68">
        <f t="shared" si="65"/>
        <v>0.1199040767386091</v>
      </c>
      <c r="AN68">
        <v>466</v>
      </c>
      <c r="AO68">
        <f t="shared" si="66"/>
        <v>1.8024290245223178</v>
      </c>
      <c r="AP68">
        <v>13</v>
      </c>
      <c r="AQ68">
        <f t="shared" si="67"/>
        <v>5.0282354761352212E-2</v>
      </c>
      <c r="AR68">
        <v>795</v>
      </c>
      <c r="AS68">
        <f t="shared" si="68"/>
        <v>3.0749593873288465</v>
      </c>
      <c r="AT68">
        <v>469</v>
      </c>
      <c r="AU68">
        <f t="shared" si="69"/>
        <v>1.8140326448518607</v>
      </c>
      <c r="AV68">
        <v>1403</v>
      </c>
      <c r="AW68">
        <v>4333</v>
      </c>
      <c r="AX68">
        <f t="shared" si="70"/>
        <v>32.379413801061617</v>
      </c>
      <c r="AY68">
        <v>65.900000000000006</v>
      </c>
      <c r="AZ68" t="s">
        <v>213</v>
      </c>
      <c r="BA68" t="s">
        <v>213</v>
      </c>
      <c r="BB68" t="s">
        <v>213</v>
      </c>
      <c r="BC68" t="s">
        <v>213</v>
      </c>
      <c r="BD68">
        <v>78.48</v>
      </c>
      <c r="BE68">
        <v>7748</v>
      </c>
      <c r="BF68">
        <f t="shared" si="72"/>
        <v>38.038195296774511</v>
      </c>
      <c r="BG68">
        <v>12621</v>
      </c>
      <c r="BH68">
        <f t="shared" si="73"/>
        <v>61.961804703225489</v>
      </c>
      <c r="BI68">
        <v>0</v>
      </c>
      <c r="BJ68">
        <f t="shared" si="74"/>
        <v>0</v>
      </c>
      <c r="BK68">
        <f>SUM(BE68,BG68,BI68)</f>
        <v>20369</v>
      </c>
      <c r="BL68">
        <v>6629</v>
      </c>
      <c r="BM68">
        <f t="shared" si="75"/>
        <v>36.973618160522058</v>
      </c>
      <c r="BN68">
        <v>11300</v>
      </c>
      <c r="BO68">
        <f t="shared" si="76"/>
        <v>63.026381839477942</v>
      </c>
      <c r="BP68">
        <v>0</v>
      </c>
      <c r="BQ68">
        <f t="shared" si="77"/>
        <v>0</v>
      </c>
      <c r="BR68">
        <f t="shared" ref="BR68:BR71" si="88">SUM(BL68,BN68,BP68)</f>
        <v>17929</v>
      </c>
      <c r="BS68">
        <v>1539</v>
      </c>
      <c r="BT68">
        <v>16</v>
      </c>
      <c r="BU68">
        <f t="shared" si="78"/>
        <v>36.323288951179634</v>
      </c>
      <c r="BV68">
        <v>2712</v>
      </c>
      <c r="BW68">
        <v>14</v>
      </c>
      <c r="BX68">
        <f t="shared" si="79"/>
        <v>63.676711048820366</v>
      </c>
      <c r="BY68">
        <v>0</v>
      </c>
      <c r="BZ68">
        <v>0</v>
      </c>
      <c r="CA68">
        <f t="shared" si="80"/>
        <v>0</v>
      </c>
      <c r="CB68">
        <f t="shared" ref="CB68:CB71" si="89">SUM(BS68,BT68,BV68,BW68,BY68,BZ68)</f>
        <v>4281</v>
      </c>
      <c r="CC68" t="s">
        <v>207</v>
      </c>
      <c r="CD68" t="s">
        <v>168</v>
      </c>
      <c r="CE68">
        <v>3.65</v>
      </c>
      <c r="CF68">
        <v>50</v>
      </c>
      <c r="CG68" t="s">
        <v>168</v>
      </c>
      <c r="CH68">
        <v>371</v>
      </c>
      <c r="CI68">
        <f t="shared" si="81"/>
        <v>44.431137724550901</v>
      </c>
      <c r="CJ68">
        <v>464</v>
      </c>
      <c r="CK68">
        <f t="shared" si="82"/>
        <v>55.568862275449106</v>
      </c>
      <c r="CL68">
        <v>1810</v>
      </c>
      <c r="CM68">
        <v>1574</v>
      </c>
      <c r="CN68">
        <f t="shared" si="83"/>
        <v>0.86961325966850833</v>
      </c>
      <c r="CO68">
        <v>835</v>
      </c>
      <c r="CP68">
        <f t="shared" si="84"/>
        <v>4.0895288470956999</v>
      </c>
      <c r="CQ68">
        <v>15.8</v>
      </c>
      <c r="CR68">
        <v>29.6</v>
      </c>
      <c r="CS68">
        <v>70.400000000000006</v>
      </c>
      <c r="CT68">
        <v>21</v>
      </c>
      <c r="CU68" t="s">
        <v>213</v>
      </c>
      <c r="CV68" t="s">
        <v>213</v>
      </c>
      <c r="CW68" t="s">
        <v>213</v>
      </c>
      <c r="CX68" t="s">
        <v>213</v>
      </c>
      <c r="CY68" t="s">
        <v>213</v>
      </c>
      <c r="CZ68" t="s">
        <v>213</v>
      </c>
      <c r="DA68">
        <v>93755673</v>
      </c>
      <c r="DB68">
        <v>30760180</v>
      </c>
      <c r="DC68">
        <v>13585</v>
      </c>
      <c r="DD68">
        <f t="shared" si="85"/>
        <v>76.221735959153904</v>
      </c>
      <c r="DE68">
        <v>10052</v>
      </c>
      <c r="DF68">
        <v>9098</v>
      </c>
      <c r="DG68">
        <f t="shared" si="86"/>
        <v>66.970923813029074</v>
      </c>
      <c r="DH68">
        <f t="shared" si="87"/>
        <v>51.046400718173146</v>
      </c>
      <c r="DI68">
        <v>64.8</v>
      </c>
      <c r="DJ68">
        <v>10009</v>
      </c>
      <c r="DK68">
        <v>4658</v>
      </c>
      <c r="DL68">
        <v>5319</v>
      </c>
      <c r="DM68">
        <v>69</v>
      </c>
      <c r="DN68">
        <v>30770</v>
      </c>
      <c r="DO68">
        <v>243</v>
      </c>
      <c r="DP68">
        <v>10247</v>
      </c>
      <c r="DQ68" t="s">
        <v>194</v>
      </c>
    </row>
    <row r="69" spans="1:121" x14ac:dyDescent="0.3">
      <c r="A69" t="s">
        <v>122</v>
      </c>
      <c r="B69" t="s">
        <v>59</v>
      </c>
      <c r="C69" t="s">
        <v>82</v>
      </c>
      <c r="D69">
        <v>21554</v>
      </c>
      <c r="E69">
        <v>2127</v>
      </c>
      <c r="F69">
        <v>21503</v>
      </c>
      <c r="G69">
        <v>1922</v>
      </c>
      <c r="H69">
        <f t="shared" si="52"/>
        <v>43057</v>
      </c>
      <c r="I69">
        <f t="shared" si="46"/>
        <v>23681</v>
      </c>
      <c r="J69">
        <f t="shared" si="53"/>
        <v>50.271727593087931</v>
      </c>
      <c r="K69">
        <f t="shared" si="47"/>
        <v>23425</v>
      </c>
      <c r="L69">
        <f t="shared" si="54"/>
        <v>49.728272406912069</v>
      </c>
      <c r="M69" t="s">
        <v>213</v>
      </c>
      <c r="N69" t="e">
        <f t="shared" si="55"/>
        <v>#VALUE!</v>
      </c>
      <c r="O69">
        <v>47106</v>
      </c>
      <c r="P69">
        <v>4109</v>
      </c>
      <c r="Q69">
        <v>1949</v>
      </c>
      <c r="R69">
        <v>6052</v>
      </c>
      <c r="S69">
        <v>2461</v>
      </c>
      <c r="T69">
        <f t="shared" si="48"/>
        <v>6058</v>
      </c>
      <c r="U69">
        <f t="shared" si="56"/>
        <v>41.575732619586852</v>
      </c>
      <c r="V69">
        <f t="shared" si="49"/>
        <v>8513</v>
      </c>
      <c r="W69">
        <f t="shared" si="57"/>
        <v>58.424267380413156</v>
      </c>
      <c r="X69">
        <v>0</v>
      </c>
      <c r="Y69">
        <f t="shared" si="58"/>
        <v>0</v>
      </c>
      <c r="Z69">
        <v>14571</v>
      </c>
      <c r="AA69">
        <f t="shared" si="59"/>
        <v>48.217325745415636</v>
      </c>
      <c r="AB69">
        <f t="shared" si="60"/>
        <v>51.782674254584371</v>
      </c>
      <c r="AC69">
        <v>61677</v>
      </c>
      <c r="AD69">
        <v>3161</v>
      </c>
      <c r="AE69">
        <f t="shared" si="61"/>
        <v>5.125087147559058</v>
      </c>
      <c r="AF69">
        <v>2451</v>
      </c>
      <c r="AG69">
        <f t="shared" si="62"/>
        <v>3.9739286930298166</v>
      </c>
      <c r="AH69">
        <v>3603</v>
      </c>
      <c r="AI69">
        <f t="shared" si="63"/>
        <v>5.841723819251909</v>
      </c>
      <c r="AJ69">
        <v>30309</v>
      </c>
      <c r="AK69">
        <f t="shared" si="64"/>
        <v>49.141495208910939</v>
      </c>
      <c r="AL69">
        <v>31</v>
      </c>
      <c r="AM69">
        <f t="shared" si="65"/>
        <v>5.0261848014657003E-2</v>
      </c>
      <c r="AN69">
        <v>4074</v>
      </c>
      <c r="AO69">
        <f t="shared" si="66"/>
        <v>6.6053796390875039</v>
      </c>
      <c r="AP69">
        <v>26</v>
      </c>
      <c r="AQ69">
        <f t="shared" si="67"/>
        <v>4.2155098334873617E-2</v>
      </c>
      <c r="AR69">
        <v>2040</v>
      </c>
      <c r="AS69">
        <f t="shared" si="68"/>
        <v>3.3075538693516218</v>
      </c>
      <c r="AT69">
        <v>1411</v>
      </c>
      <c r="AU69">
        <f t="shared" si="69"/>
        <v>2.2877247596348722</v>
      </c>
      <c r="AV69">
        <v>1206</v>
      </c>
      <c r="AW69">
        <v>7023</v>
      </c>
      <c r="AX69">
        <f t="shared" si="70"/>
        <v>17.172148654421189</v>
      </c>
      <c r="AY69">
        <v>88</v>
      </c>
      <c r="AZ69" t="s">
        <v>213</v>
      </c>
      <c r="BA69" t="s">
        <v>213</v>
      </c>
      <c r="BB69" t="s">
        <v>213</v>
      </c>
      <c r="BC69" t="s">
        <v>213</v>
      </c>
      <c r="BD69">
        <v>93.9</v>
      </c>
      <c r="BE69">
        <v>27987</v>
      </c>
      <c r="BF69">
        <f t="shared" si="72"/>
        <v>48.10415950498453</v>
      </c>
      <c r="BG69">
        <v>30193</v>
      </c>
      <c r="BH69">
        <f t="shared" si="73"/>
        <v>51.895840495015463</v>
      </c>
      <c r="BI69">
        <v>0</v>
      </c>
      <c r="BJ69">
        <f t="shared" si="74"/>
        <v>0</v>
      </c>
      <c r="BK69">
        <f t="shared" ref="BK69:BK71" si="90">SUM(BE69,BG69,BI69)</f>
        <v>58180</v>
      </c>
      <c r="BL69">
        <v>15518</v>
      </c>
      <c r="BM69">
        <f t="shared" si="75"/>
        <v>46.644022964321138</v>
      </c>
      <c r="BN69">
        <v>17751</v>
      </c>
      <c r="BO69">
        <f t="shared" si="76"/>
        <v>53.355977035678862</v>
      </c>
      <c r="BP69">
        <v>0</v>
      </c>
      <c r="BQ69">
        <f t="shared" si="77"/>
        <v>0</v>
      </c>
      <c r="BR69">
        <f t="shared" si="88"/>
        <v>33269</v>
      </c>
      <c r="BS69">
        <v>3873</v>
      </c>
      <c r="BT69">
        <v>16</v>
      </c>
      <c r="BU69">
        <f t="shared" si="78"/>
        <v>46.171197910483201</v>
      </c>
      <c r="BV69">
        <v>4525</v>
      </c>
      <c r="BW69">
        <v>9</v>
      </c>
      <c r="BX69">
        <f t="shared" si="79"/>
        <v>53.828802089516806</v>
      </c>
      <c r="BY69">
        <v>0</v>
      </c>
      <c r="BZ69">
        <v>0</v>
      </c>
      <c r="CA69">
        <f t="shared" si="80"/>
        <v>0</v>
      </c>
      <c r="CB69">
        <f t="shared" si="89"/>
        <v>8423</v>
      </c>
      <c r="CC69" t="s">
        <v>207</v>
      </c>
      <c r="CD69" t="s">
        <v>168</v>
      </c>
      <c r="CE69" t="s">
        <v>213</v>
      </c>
      <c r="CF69">
        <v>60</v>
      </c>
      <c r="CG69" t="s">
        <v>168</v>
      </c>
      <c r="CH69">
        <v>1088</v>
      </c>
      <c r="CI69">
        <f t="shared" si="81"/>
        <v>52.560386473429958</v>
      </c>
      <c r="CJ69">
        <v>982</v>
      </c>
      <c r="CK69">
        <f t="shared" si="82"/>
        <v>47.439613526570042</v>
      </c>
      <c r="CL69">
        <v>3853</v>
      </c>
      <c r="CM69">
        <v>3450</v>
      </c>
      <c r="CN69">
        <f t="shared" si="83"/>
        <v>0.89540617700493119</v>
      </c>
      <c r="CO69">
        <v>2070</v>
      </c>
      <c r="CP69">
        <f t="shared" si="84"/>
        <v>4.3943446694688575</v>
      </c>
      <c r="CQ69">
        <v>20</v>
      </c>
      <c r="CR69">
        <v>32</v>
      </c>
      <c r="CS69">
        <v>68</v>
      </c>
      <c r="CT69">
        <v>21</v>
      </c>
      <c r="CU69">
        <v>11936</v>
      </c>
      <c r="CV69">
        <v>36173</v>
      </c>
      <c r="CW69">
        <v>39101</v>
      </c>
      <c r="CX69" t="s">
        <v>213</v>
      </c>
      <c r="CY69" t="s">
        <v>213</v>
      </c>
      <c r="CZ69" t="s">
        <v>213</v>
      </c>
      <c r="DA69">
        <v>211374563</v>
      </c>
      <c r="DB69">
        <v>94451679</v>
      </c>
      <c r="DC69">
        <v>28793</v>
      </c>
      <c r="DD69">
        <f t="shared" si="85"/>
        <v>66.871821074389757</v>
      </c>
      <c r="DE69">
        <v>18582</v>
      </c>
      <c r="DF69">
        <v>16080</v>
      </c>
      <c r="DG69">
        <f t="shared" si="86"/>
        <v>55.84690723439725</v>
      </c>
      <c r="DH69">
        <f t="shared" si="87"/>
        <v>37.345843881366555</v>
      </c>
      <c r="DI69">
        <v>72</v>
      </c>
      <c r="DJ69">
        <v>13137</v>
      </c>
      <c r="DK69">
        <v>9633</v>
      </c>
      <c r="DL69">
        <v>7124</v>
      </c>
      <c r="DM69">
        <v>46</v>
      </c>
      <c r="DN69">
        <v>26772</v>
      </c>
      <c r="DO69">
        <v>20</v>
      </c>
      <c r="DP69">
        <v>1665</v>
      </c>
      <c r="DQ69" t="s">
        <v>206</v>
      </c>
    </row>
    <row r="70" spans="1:121" x14ac:dyDescent="0.3">
      <c r="A70" t="s">
        <v>123</v>
      </c>
      <c r="B70" t="s">
        <v>59</v>
      </c>
      <c r="C70" t="s">
        <v>82</v>
      </c>
      <c r="D70">
        <v>6280</v>
      </c>
      <c r="E70">
        <v>733</v>
      </c>
      <c r="F70">
        <v>8367</v>
      </c>
      <c r="G70">
        <v>2480</v>
      </c>
      <c r="H70">
        <f t="shared" si="52"/>
        <v>14647</v>
      </c>
      <c r="I70">
        <f t="shared" si="46"/>
        <v>7013</v>
      </c>
      <c r="J70">
        <f t="shared" si="53"/>
        <v>39.266517357222845</v>
      </c>
      <c r="K70">
        <f t="shared" si="47"/>
        <v>10847</v>
      </c>
      <c r="L70">
        <f t="shared" si="54"/>
        <v>60.733482642777162</v>
      </c>
      <c r="M70">
        <v>0</v>
      </c>
      <c r="N70">
        <f t="shared" si="55"/>
        <v>0</v>
      </c>
      <c r="O70">
        <v>17860</v>
      </c>
      <c r="P70">
        <v>1349</v>
      </c>
      <c r="Q70">
        <v>1142</v>
      </c>
      <c r="R70">
        <v>1802</v>
      </c>
      <c r="S70">
        <v>1740</v>
      </c>
      <c r="T70">
        <f t="shared" si="48"/>
        <v>2491</v>
      </c>
      <c r="U70">
        <f t="shared" si="56"/>
        <v>41.289574009613787</v>
      </c>
      <c r="V70">
        <f t="shared" si="49"/>
        <v>3542</v>
      </c>
      <c r="W70">
        <f t="shared" si="57"/>
        <v>58.710425990386206</v>
      </c>
      <c r="X70">
        <v>0</v>
      </c>
      <c r="Y70">
        <f t="shared" si="58"/>
        <v>0</v>
      </c>
      <c r="Z70">
        <v>6033</v>
      </c>
      <c r="AA70">
        <f t="shared" si="59"/>
        <v>39.777340643703177</v>
      </c>
      <c r="AB70">
        <f t="shared" si="60"/>
        <v>60.222659356296823</v>
      </c>
      <c r="AC70">
        <v>23893</v>
      </c>
      <c r="AD70">
        <v>210</v>
      </c>
      <c r="AE70">
        <f t="shared" si="61"/>
        <v>0.87891851169798685</v>
      </c>
      <c r="AF70">
        <v>794</v>
      </c>
      <c r="AG70">
        <f t="shared" si="62"/>
        <v>3.3231490394676264</v>
      </c>
      <c r="AH70">
        <v>974</v>
      </c>
      <c r="AI70">
        <f t="shared" si="63"/>
        <v>4.0765077637801861</v>
      </c>
      <c r="AJ70">
        <v>14462</v>
      </c>
      <c r="AK70">
        <f t="shared" si="64"/>
        <v>60.528188172268024</v>
      </c>
      <c r="AL70">
        <v>15</v>
      </c>
      <c r="AM70">
        <f t="shared" si="65"/>
        <v>6.2779893692713348E-2</v>
      </c>
      <c r="AN70">
        <v>292</v>
      </c>
      <c r="AO70">
        <f t="shared" si="66"/>
        <v>1.2221152638848198</v>
      </c>
      <c r="AP70">
        <v>11</v>
      </c>
      <c r="AQ70">
        <f t="shared" si="67"/>
        <v>4.603858870798979E-2</v>
      </c>
      <c r="AR70">
        <v>647</v>
      </c>
      <c r="AS70">
        <f t="shared" si="68"/>
        <v>2.7079060812790359</v>
      </c>
      <c r="AT70">
        <v>375</v>
      </c>
      <c r="AU70">
        <f t="shared" si="69"/>
        <v>1.5694973423178338</v>
      </c>
      <c r="AV70">
        <v>1182</v>
      </c>
      <c r="AW70">
        <v>4284</v>
      </c>
      <c r="AX70">
        <f t="shared" si="70"/>
        <v>27.591036414565828</v>
      </c>
      <c r="AY70">
        <v>64.7</v>
      </c>
      <c r="AZ70">
        <v>1152</v>
      </c>
      <c r="BA70">
        <v>4411</v>
      </c>
      <c r="BB70">
        <f t="shared" si="71"/>
        <v>26.116526864656542</v>
      </c>
      <c r="BC70">
        <v>66.8</v>
      </c>
      <c r="BD70">
        <v>79</v>
      </c>
      <c r="BE70">
        <v>10093</v>
      </c>
      <c r="BF70">
        <f t="shared" si="72"/>
        <v>40.407558651613421</v>
      </c>
      <c r="BG70">
        <v>14885</v>
      </c>
      <c r="BH70">
        <f t="shared" si="73"/>
        <v>59.592441348386579</v>
      </c>
      <c r="BI70">
        <v>0</v>
      </c>
      <c r="BJ70">
        <f t="shared" si="74"/>
        <v>0</v>
      </c>
      <c r="BK70">
        <f t="shared" si="90"/>
        <v>24978</v>
      </c>
      <c r="BL70">
        <v>8529</v>
      </c>
      <c r="BM70">
        <f t="shared" si="75"/>
        <v>39.467838963442851</v>
      </c>
      <c r="BN70">
        <v>13081</v>
      </c>
      <c r="BO70">
        <f t="shared" si="76"/>
        <v>60.532161036557156</v>
      </c>
      <c r="BP70">
        <v>0</v>
      </c>
      <c r="BQ70">
        <f t="shared" si="77"/>
        <v>0</v>
      </c>
      <c r="BR70">
        <f t="shared" si="88"/>
        <v>21610</v>
      </c>
      <c r="BS70">
        <v>1824</v>
      </c>
      <c r="BT70">
        <v>2</v>
      </c>
      <c r="BU70">
        <f t="shared" si="78"/>
        <v>41.116865570817382</v>
      </c>
      <c r="BV70">
        <v>2606</v>
      </c>
      <c r="BW70">
        <v>9</v>
      </c>
      <c r="BX70">
        <f t="shared" si="79"/>
        <v>58.883134429182618</v>
      </c>
      <c r="BY70">
        <v>0</v>
      </c>
      <c r="BZ70">
        <v>0</v>
      </c>
      <c r="CA70">
        <f t="shared" si="80"/>
        <v>0</v>
      </c>
      <c r="CB70">
        <f t="shared" si="89"/>
        <v>4441</v>
      </c>
      <c r="CC70" t="s">
        <v>207</v>
      </c>
      <c r="CD70" t="s">
        <v>168</v>
      </c>
      <c r="CE70">
        <v>3.7450000000000001</v>
      </c>
      <c r="CF70">
        <v>50</v>
      </c>
      <c r="CG70" t="s">
        <v>168</v>
      </c>
      <c r="CH70">
        <v>157</v>
      </c>
      <c r="CI70">
        <f t="shared" si="81"/>
        <v>50.645161290322584</v>
      </c>
      <c r="CJ70">
        <v>153</v>
      </c>
      <c r="CK70">
        <f t="shared" si="82"/>
        <v>49.354838709677416</v>
      </c>
      <c r="CL70">
        <v>994</v>
      </c>
      <c r="CM70">
        <v>675</v>
      </c>
      <c r="CN70">
        <f t="shared" si="83"/>
        <v>0.67907444668008043</v>
      </c>
      <c r="CO70">
        <v>310</v>
      </c>
      <c r="CP70">
        <f t="shared" si="84"/>
        <v>1.7357222844344906</v>
      </c>
      <c r="CQ70">
        <v>13</v>
      </c>
      <c r="CR70">
        <v>49</v>
      </c>
      <c r="CS70">
        <v>51</v>
      </c>
      <c r="CT70">
        <v>20</v>
      </c>
      <c r="CU70" t="s">
        <v>213</v>
      </c>
      <c r="CV70" t="s">
        <v>213</v>
      </c>
      <c r="CW70" t="s">
        <v>213</v>
      </c>
      <c r="CX70" t="s">
        <v>213</v>
      </c>
      <c r="CY70" t="s">
        <v>213</v>
      </c>
      <c r="CZ70" t="s">
        <v>213</v>
      </c>
      <c r="DA70">
        <v>85222563</v>
      </c>
      <c r="DB70">
        <v>13817693</v>
      </c>
      <c r="DC70">
        <v>10719</v>
      </c>
      <c r="DD70">
        <f t="shared" si="85"/>
        <v>73.182221615347856</v>
      </c>
      <c r="DE70">
        <v>7300</v>
      </c>
      <c r="DF70">
        <v>6332</v>
      </c>
      <c r="DG70">
        <f t="shared" si="86"/>
        <v>59.072674689803151</v>
      </c>
      <c r="DH70">
        <f t="shared" si="87"/>
        <v>43.230695705605243</v>
      </c>
      <c r="DI70">
        <v>60.5</v>
      </c>
      <c r="DJ70">
        <v>8869</v>
      </c>
      <c r="DK70">
        <v>1411</v>
      </c>
      <c r="DL70">
        <v>6021</v>
      </c>
      <c r="DM70">
        <v>64.38</v>
      </c>
      <c r="DN70">
        <v>28635</v>
      </c>
      <c r="DO70">
        <v>128</v>
      </c>
      <c r="DP70">
        <v>5936</v>
      </c>
      <c r="DQ70" t="s">
        <v>206</v>
      </c>
    </row>
    <row r="71" spans="1:121" x14ac:dyDescent="0.3">
      <c r="A71" t="s">
        <v>124</v>
      </c>
      <c r="B71" t="s">
        <v>59</v>
      </c>
      <c r="C71" t="s">
        <v>82</v>
      </c>
      <c r="D71">
        <v>12893</v>
      </c>
      <c r="E71">
        <v>1888</v>
      </c>
      <c r="F71">
        <v>12468</v>
      </c>
      <c r="G71">
        <v>2734</v>
      </c>
      <c r="H71">
        <f t="shared" si="52"/>
        <v>25361</v>
      </c>
      <c r="I71">
        <f t="shared" si="46"/>
        <v>14781</v>
      </c>
      <c r="J71">
        <f t="shared" si="53"/>
        <v>49.28807229317416</v>
      </c>
      <c r="K71">
        <f t="shared" si="47"/>
        <v>15202</v>
      </c>
      <c r="L71">
        <f t="shared" si="54"/>
        <v>50.69192037080262</v>
      </c>
      <c r="M71">
        <v>6</v>
      </c>
      <c r="N71">
        <f t="shared" si="55"/>
        <v>2.0007336023208509E-2</v>
      </c>
      <c r="O71">
        <v>29989</v>
      </c>
      <c r="P71">
        <v>2729</v>
      </c>
      <c r="Q71">
        <v>1677</v>
      </c>
      <c r="R71">
        <v>3400</v>
      </c>
      <c r="S71">
        <v>3655</v>
      </c>
      <c r="T71">
        <f t="shared" si="48"/>
        <v>4406</v>
      </c>
      <c r="U71">
        <f t="shared" si="56"/>
        <v>38.273106323835997</v>
      </c>
      <c r="V71">
        <f t="shared" si="49"/>
        <v>7055</v>
      </c>
      <c r="W71">
        <f t="shared" si="57"/>
        <v>61.283877692842246</v>
      </c>
      <c r="X71">
        <v>51</v>
      </c>
      <c r="Y71">
        <f t="shared" si="58"/>
        <v>0.44301598332175118</v>
      </c>
      <c r="Z71">
        <v>11512</v>
      </c>
      <c r="AA71">
        <f t="shared" si="59"/>
        <v>46.232620900701185</v>
      </c>
      <c r="AB71">
        <f t="shared" si="60"/>
        <v>53.630033011252742</v>
      </c>
      <c r="AC71">
        <v>41501</v>
      </c>
      <c r="AD71">
        <v>1430</v>
      </c>
      <c r="AE71">
        <f t="shared" si="61"/>
        <v>3.4457001036119608</v>
      </c>
      <c r="AF71">
        <v>1254</v>
      </c>
      <c r="AG71">
        <f t="shared" si="62"/>
        <v>3.0216139370135657</v>
      </c>
      <c r="AH71">
        <v>2265</v>
      </c>
      <c r="AI71">
        <f t="shared" si="63"/>
        <v>5.4576998144623019</v>
      </c>
      <c r="AJ71">
        <v>21451</v>
      </c>
      <c r="AK71">
        <f t="shared" si="64"/>
        <v>51.687911134671452</v>
      </c>
      <c r="AL71">
        <v>41</v>
      </c>
      <c r="AM71">
        <f t="shared" si="65"/>
        <v>9.8792800173489792E-2</v>
      </c>
      <c r="AN71">
        <v>1589</v>
      </c>
      <c r="AO71">
        <f t="shared" si="66"/>
        <v>3.8288234018457388</v>
      </c>
      <c r="AP71">
        <v>15</v>
      </c>
      <c r="AQ71">
        <f t="shared" si="67"/>
        <v>3.6143707380545044E-2</v>
      </c>
      <c r="AR71">
        <v>1312</v>
      </c>
      <c r="AS71">
        <f t="shared" si="68"/>
        <v>3.1613696055516733</v>
      </c>
      <c r="AT71">
        <v>632</v>
      </c>
      <c r="AU71">
        <f t="shared" si="69"/>
        <v>1.5228548709669645</v>
      </c>
      <c r="AV71">
        <v>990</v>
      </c>
      <c r="AW71">
        <v>4974</v>
      </c>
      <c r="AX71">
        <f t="shared" si="70"/>
        <v>19.903498190591073</v>
      </c>
      <c r="AY71">
        <v>72.099999999999994</v>
      </c>
      <c r="AZ71">
        <v>981</v>
      </c>
      <c r="BA71">
        <v>4393</v>
      </c>
      <c r="BB71">
        <f t="shared" si="71"/>
        <v>22.330981106305487</v>
      </c>
      <c r="BC71">
        <v>73</v>
      </c>
      <c r="BD71">
        <v>86.2</v>
      </c>
      <c r="BE71">
        <v>13240</v>
      </c>
      <c r="BF71">
        <f t="shared" si="72"/>
        <v>45.61742006615215</v>
      </c>
      <c r="BG71">
        <v>15784</v>
      </c>
      <c r="BH71">
        <f t="shared" si="73"/>
        <v>54.38257993384785</v>
      </c>
      <c r="BI71">
        <v>0</v>
      </c>
      <c r="BJ71">
        <f t="shared" si="74"/>
        <v>0</v>
      </c>
      <c r="BK71">
        <f t="shared" si="90"/>
        <v>29024</v>
      </c>
      <c r="BL71">
        <v>11523</v>
      </c>
      <c r="BM71">
        <f t="shared" si="75"/>
        <v>46.049634336410499</v>
      </c>
      <c r="BN71">
        <v>13500</v>
      </c>
      <c r="BO71">
        <f t="shared" si="76"/>
        <v>53.950365663589494</v>
      </c>
      <c r="BP71">
        <v>0</v>
      </c>
      <c r="BQ71">
        <f t="shared" si="77"/>
        <v>0</v>
      </c>
      <c r="BR71">
        <f t="shared" si="88"/>
        <v>25023</v>
      </c>
      <c r="BS71">
        <v>3144</v>
      </c>
      <c r="BT71">
        <v>33</v>
      </c>
      <c r="BU71">
        <f t="shared" si="78"/>
        <v>49.882242110221384</v>
      </c>
      <c r="BV71">
        <v>3139</v>
      </c>
      <c r="BW71">
        <v>53</v>
      </c>
      <c r="BX71">
        <f t="shared" si="79"/>
        <v>50.117757889778616</v>
      </c>
      <c r="BY71">
        <v>0</v>
      </c>
      <c r="BZ71">
        <v>0</v>
      </c>
      <c r="CA71">
        <f t="shared" si="80"/>
        <v>0</v>
      </c>
      <c r="CB71">
        <f t="shared" si="89"/>
        <v>6369</v>
      </c>
      <c r="CC71" t="s">
        <v>207</v>
      </c>
      <c r="CD71" t="s">
        <v>168</v>
      </c>
      <c r="CE71">
        <v>3.74</v>
      </c>
      <c r="CF71">
        <v>50</v>
      </c>
      <c r="CG71" t="s">
        <v>168</v>
      </c>
      <c r="CH71">
        <v>503</v>
      </c>
      <c r="CI71">
        <f t="shared" si="81"/>
        <v>37.342242019302155</v>
      </c>
      <c r="CJ71">
        <v>844</v>
      </c>
      <c r="CK71">
        <f t="shared" si="82"/>
        <v>62.657757980697845</v>
      </c>
      <c r="CL71">
        <v>4820</v>
      </c>
      <c r="CM71">
        <v>2533</v>
      </c>
      <c r="CN71">
        <f t="shared" si="83"/>
        <v>0.52551867219917014</v>
      </c>
      <c r="CO71">
        <v>1347</v>
      </c>
      <c r="CP71">
        <f t="shared" si="84"/>
        <v>4.4916469372103105</v>
      </c>
      <c r="CQ71">
        <v>19</v>
      </c>
      <c r="CR71">
        <v>25</v>
      </c>
      <c r="CS71">
        <v>75</v>
      </c>
      <c r="CT71">
        <v>21</v>
      </c>
      <c r="CU71" t="s">
        <v>213</v>
      </c>
      <c r="CV71" t="s">
        <v>213</v>
      </c>
      <c r="CW71" t="s">
        <v>213</v>
      </c>
      <c r="CX71" t="s">
        <v>213</v>
      </c>
      <c r="CY71" t="s">
        <v>213</v>
      </c>
      <c r="CZ71" t="s">
        <v>213</v>
      </c>
      <c r="DA71">
        <v>74457638</v>
      </c>
      <c r="DB71">
        <v>37092895</v>
      </c>
      <c r="DC71">
        <v>15996</v>
      </c>
      <c r="DD71">
        <f t="shared" si="85"/>
        <v>63.07322266472142</v>
      </c>
      <c r="DE71">
        <v>10193</v>
      </c>
      <c r="DF71">
        <v>8082</v>
      </c>
      <c r="DG71">
        <f t="shared" si="86"/>
        <v>50.525131282820702</v>
      </c>
      <c r="DH71">
        <f t="shared" si="87"/>
        <v>31.867828555656324</v>
      </c>
      <c r="DI71">
        <v>46</v>
      </c>
      <c r="DJ71">
        <v>8693</v>
      </c>
      <c r="DK71">
        <v>5308</v>
      </c>
      <c r="DL71">
        <v>6182</v>
      </c>
      <c r="DM71">
        <v>56.8</v>
      </c>
      <c r="DN71">
        <v>24936</v>
      </c>
      <c r="DO71">
        <v>765</v>
      </c>
      <c r="DP71">
        <v>13211</v>
      </c>
      <c r="DQ71" t="s">
        <v>206</v>
      </c>
    </row>
    <row r="72" spans="1:121" x14ac:dyDescent="0.3">
      <c r="A72" t="s">
        <v>250</v>
      </c>
      <c r="B72" t="s">
        <v>61</v>
      </c>
      <c r="C72" t="s">
        <v>82</v>
      </c>
      <c r="D72">
        <v>8742</v>
      </c>
      <c r="E72">
        <v>1239</v>
      </c>
      <c r="F72">
        <v>9470</v>
      </c>
      <c r="G72">
        <v>1350</v>
      </c>
      <c r="H72">
        <f t="shared" si="52"/>
        <v>18212</v>
      </c>
      <c r="I72">
        <f t="shared" si="46"/>
        <v>9981</v>
      </c>
      <c r="J72">
        <f t="shared" si="53"/>
        <v>47.983270035094463</v>
      </c>
      <c r="K72">
        <f t="shared" si="47"/>
        <v>10820</v>
      </c>
      <c r="L72">
        <f t="shared" si="54"/>
        <v>52.016729964905529</v>
      </c>
      <c r="M72">
        <v>0</v>
      </c>
      <c r="N72">
        <f t="shared" si="55"/>
        <v>0</v>
      </c>
      <c r="O72">
        <v>20801</v>
      </c>
      <c r="P72">
        <v>779</v>
      </c>
      <c r="Q72">
        <v>1456</v>
      </c>
      <c r="R72">
        <v>1112</v>
      </c>
      <c r="S72">
        <v>1211</v>
      </c>
      <c r="T72">
        <f t="shared" si="48"/>
        <v>2235</v>
      </c>
      <c r="U72">
        <f t="shared" si="56"/>
        <v>49.034664326458973</v>
      </c>
      <c r="V72">
        <f t="shared" si="49"/>
        <v>2323</v>
      </c>
      <c r="W72">
        <f t="shared" si="57"/>
        <v>50.96533567354102</v>
      </c>
      <c r="X72">
        <v>0</v>
      </c>
      <c r="Y72">
        <f t="shared" si="58"/>
        <v>0</v>
      </c>
      <c r="Z72">
        <v>4558</v>
      </c>
      <c r="AA72">
        <f t="shared" si="59"/>
        <v>48.17224653969005</v>
      </c>
      <c r="AB72">
        <f t="shared" si="60"/>
        <v>51.827753460309943</v>
      </c>
      <c r="AC72">
        <v>25359</v>
      </c>
      <c r="AD72">
        <v>437</v>
      </c>
      <c r="AE72">
        <f t="shared" si="61"/>
        <v>1.7232540715327891</v>
      </c>
      <c r="AF72">
        <v>1908</v>
      </c>
      <c r="AG72">
        <f t="shared" si="62"/>
        <v>7.5239559919555195</v>
      </c>
      <c r="AH72">
        <v>868</v>
      </c>
      <c r="AI72">
        <f t="shared" si="63"/>
        <v>3.4228479040971651</v>
      </c>
      <c r="AJ72">
        <v>13921</v>
      </c>
      <c r="AK72">
        <f t="shared" si="64"/>
        <v>54.895697779880912</v>
      </c>
      <c r="AL72">
        <v>966</v>
      </c>
      <c r="AM72">
        <f t="shared" si="65"/>
        <v>3.8092984739145868</v>
      </c>
      <c r="AN72">
        <v>430</v>
      </c>
      <c r="AO72">
        <f t="shared" si="66"/>
        <v>1.6956504594029733</v>
      </c>
      <c r="AP72">
        <v>15</v>
      </c>
      <c r="AQ72">
        <f t="shared" si="67"/>
        <v>5.9150597421033957E-2</v>
      </c>
      <c r="AR72">
        <v>2238</v>
      </c>
      <c r="AS72">
        <f t="shared" si="68"/>
        <v>8.8252691352182655</v>
      </c>
      <c r="AT72">
        <v>18</v>
      </c>
      <c r="AU72">
        <f t="shared" si="69"/>
        <v>7.0980716905240743E-2</v>
      </c>
      <c r="AV72">
        <v>1004</v>
      </c>
      <c r="AW72">
        <v>3920</v>
      </c>
      <c r="AX72">
        <f t="shared" si="70"/>
        <v>25.612244897959187</v>
      </c>
      <c r="AY72">
        <v>65</v>
      </c>
      <c r="AZ72">
        <v>1090</v>
      </c>
      <c r="BA72">
        <v>3940</v>
      </c>
      <c r="BB72">
        <f t="shared" si="71"/>
        <v>27.664974619289339</v>
      </c>
      <c r="BC72">
        <v>65.66</v>
      </c>
      <c r="BD72">
        <v>84</v>
      </c>
      <c r="BE72">
        <v>8134</v>
      </c>
      <c r="BF72">
        <f t="shared" si="72"/>
        <v>42.548517026730138</v>
      </c>
      <c r="BG72">
        <v>10982</v>
      </c>
      <c r="BH72">
        <f t="shared" si="73"/>
        <v>57.446252026991687</v>
      </c>
      <c r="BI72">
        <v>1</v>
      </c>
      <c r="BJ72">
        <f t="shared" si="74"/>
        <v>5.2309462781817235E-3</v>
      </c>
      <c r="BK72">
        <v>19117</v>
      </c>
      <c r="BL72">
        <v>5986</v>
      </c>
      <c r="BM72">
        <f t="shared" si="75"/>
        <v>44.330889431978079</v>
      </c>
      <c r="BN72">
        <v>7517</v>
      </c>
      <c r="BO72">
        <f t="shared" si="76"/>
        <v>55.669110568021921</v>
      </c>
      <c r="BP72">
        <v>0</v>
      </c>
      <c r="BQ72">
        <f t="shared" si="77"/>
        <v>0</v>
      </c>
      <c r="BR72">
        <v>13503</v>
      </c>
      <c r="BS72">
        <v>2059</v>
      </c>
      <c r="BT72">
        <v>138</v>
      </c>
      <c r="BU72">
        <f t="shared" si="78"/>
        <v>47.318544044798621</v>
      </c>
      <c r="BV72">
        <v>2268</v>
      </c>
      <c r="BW72">
        <v>178</v>
      </c>
      <c r="BX72">
        <f t="shared" si="79"/>
        <v>52.681455955201386</v>
      </c>
      <c r="BY72">
        <v>0</v>
      </c>
      <c r="BZ72">
        <v>0</v>
      </c>
      <c r="CA72">
        <f t="shared" si="80"/>
        <v>0</v>
      </c>
      <c r="CB72">
        <v>4643</v>
      </c>
      <c r="CC72" t="s">
        <v>207</v>
      </c>
      <c r="CD72" t="s">
        <v>168</v>
      </c>
      <c r="CE72">
        <v>3.61</v>
      </c>
      <c r="CF72">
        <v>40</v>
      </c>
      <c r="CG72" t="s">
        <v>168</v>
      </c>
      <c r="CH72">
        <v>777</v>
      </c>
      <c r="CI72">
        <f t="shared" si="81"/>
        <v>47.903822441430336</v>
      </c>
      <c r="CJ72">
        <v>845</v>
      </c>
      <c r="CK72">
        <f t="shared" si="82"/>
        <v>52.096177558569664</v>
      </c>
      <c r="CL72">
        <v>4344</v>
      </c>
      <c r="CM72">
        <v>2506</v>
      </c>
      <c r="CN72">
        <f t="shared" si="83"/>
        <v>0.57688766114180479</v>
      </c>
      <c r="CO72">
        <v>1622</v>
      </c>
      <c r="CP72">
        <f t="shared" si="84"/>
        <v>7.7977020335560798</v>
      </c>
      <c r="CQ72">
        <v>28.49</v>
      </c>
      <c r="CR72">
        <v>43.92</v>
      </c>
      <c r="CS72">
        <v>56.08</v>
      </c>
      <c r="CT72">
        <v>21</v>
      </c>
      <c r="CU72">
        <v>5416.5</v>
      </c>
      <c r="CV72">
        <v>20937</v>
      </c>
      <c r="CW72">
        <v>20937</v>
      </c>
      <c r="CX72">
        <v>180.55</v>
      </c>
      <c r="CY72">
        <v>697.9</v>
      </c>
      <c r="CZ72">
        <v>697.9</v>
      </c>
      <c r="DA72">
        <v>64006908.350000001</v>
      </c>
      <c r="DB72">
        <v>14287623.83</v>
      </c>
      <c r="DC72">
        <v>12580</v>
      </c>
      <c r="DD72">
        <f t="shared" si="85"/>
        <v>69.075334943992971</v>
      </c>
      <c r="DE72">
        <v>8988</v>
      </c>
      <c r="DF72">
        <v>7105</v>
      </c>
      <c r="DG72">
        <f t="shared" si="86"/>
        <v>56.4785373608903</v>
      </c>
      <c r="DH72">
        <f t="shared" si="87"/>
        <v>39.012738853503187</v>
      </c>
      <c r="DI72">
        <v>67.2</v>
      </c>
      <c r="DJ72">
        <v>8338</v>
      </c>
      <c r="DK72">
        <v>5936</v>
      </c>
      <c r="DL72">
        <v>6643</v>
      </c>
      <c r="DM72">
        <v>49</v>
      </c>
      <c r="DN72">
        <v>25642</v>
      </c>
      <c r="DO72">
        <v>194</v>
      </c>
      <c r="DP72">
        <v>8333</v>
      </c>
      <c r="DQ72" t="s">
        <v>206</v>
      </c>
    </row>
    <row r="73" spans="1:121" x14ac:dyDescent="0.3">
      <c r="A73" t="s">
        <v>60</v>
      </c>
      <c r="B73" t="s">
        <v>61</v>
      </c>
      <c r="C73" t="s">
        <v>82</v>
      </c>
      <c r="D73">
        <v>9009</v>
      </c>
      <c r="E73">
        <v>1328</v>
      </c>
      <c r="F73">
        <v>9590</v>
      </c>
      <c r="G73">
        <v>1367</v>
      </c>
      <c r="H73">
        <f t="shared" si="52"/>
        <v>18599</v>
      </c>
      <c r="I73">
        <f t="shared" si="46"/>
        <v>10337</v>
      </c>
      <c r="J73">
        <f t="shared" si="53"/>
        <v>48.544190851883165</v>
      </c>
      <c r="K73">
        <f t="shared" si="47"/>
        <v>10957</v>
      </c>
      <c r="L73">
        <f t="shared" si="54"/>
        <v>51.455809148116835</v>
      </c>
      <c r="M73" t="s">
        <v>213</v>
      </c>
      <c r="N73" t="e">
        <f t="shared" si="55"/>
        <v>#VALUE!</v>
      </c>
      <c r="O73">
        <v>21294</v>
      </c>
      <c r="P73">
        <v>1599</v>
      </c>
      <c r="Q73">
        <v>1362</v>
      </c>
      <c r="R73">
        <v>2241</v>
      </c>
      <c r="S73">
        <v>1824</v>
      </c>
      <c r="T73">
        <f t="shared" si="48"/>
        <v>2961</v>
      </c>
      <c r="U73">
        <f t="shared" si="56"/>
        <v>42.143467122117848</v>
      </c>
      <c r="V73">
        <f t="shared" si="49"/>
        <v>4065</v>
      </c>
      <c r="W73">
        <f t="shared" si="57"/>
        <v>57.856532877882152</v>
      </c>
      <c r="X73">
        <v>0</v>
      </c>
      <c r="Y73">
        <f t="shared" si="58"/>
        <v>0</v>
      </c>
      <c r="Z73">
        <v>7026</v>
      </c>
      <c r="AA73">
        <f t="shared" si="59"/>
        <v>46.956214689265536</v>
      </c>
      <c r="AB73">
        <f t="shared" si="60"/>
        <v>53.043785310734457</v>
      </c>
      <c r="AC73">
        <v>28320</v>
      </c>
      <c r="AD73">
        <v>744</v>
      </c>
      <c r="AE73">
        <f t="shared" si="61"/>
        <v>2.6271186440677963</v>
      </c>
      <c r="AF73">
        <v>2821</v>
      </c>
      <c r="AG73">
        <f t="shared" si="62"/>
        <v>9.9611581920903962</v>
      </c>
      <c r="AH73">
        <v>999</v>
      </c>
      <c r="AI73">
        <f t="shared" si="63"/>
        <v>3.527542372881356</v>
      </c>
      <c r="AJ73">
        <v>12168</v>
      </c>
      <c r="AK73">
        <f t="shared" si="64"/>
        <v>42.966101694915253</v>
      </c>
      <c r="AL73">
        <v>690</v>
      </c>
      <c r="AM73">
        <f t="shared" si="65"/>
        <v>2.4364406779661016</v>
      </c>
      <c r="AN73">
        <v>1513</v>
      </c>
      <c r="AO73">
        <f t="shared" si="66"/>
        <v>5.3425141242937855</v>
      </c>
      <c r="AP73">
        <v>19</v>
      </c>
      <c r="AQ73">
        <f t="shared" si="67"/>
        <v>6.7090395480225981E-2</v>
      </c>
      <c r="AR73">
        <v>2078</v>
      </c>
      <c r="AS73">
        <f t="shared" si="68"/>
        <v>7.3375706214689265</v>
      </c>
      <c r="AT73">
        <v>262</v>
      </c>
      <c r="AU73">
        <f t="shared" si="69"/>
        <v>0.92514124293785316</v>
      </c>
      <c r="AV73">
        <v>706</v>
      </c>
      <c r="AW73">
        <v>3670</v>
      </c>
      <c r="AX73">
        <f t="shared" si="70"/>
        <v>19.237057220708447</v>
      </c>
      <c r="AY73">
        <v>75.8</v>
      </c>
      <c r="AZ73" t="s">
        <v>213</v>
      </c>
      <c r="BA73" t="s">
        <v>213</v>
      </c>
      <c r="BB73" t="s">
        <v>213</v>
      </c>
      <c r="BC73" t="s">
        <v>213</v>
      </c>
      <c r="BD73">
        <v>88</v>
      </c>
      <c r="BE73">
        <v>9427</v>
      </c>
      <c r="BF73">
        <f t="shared" si="72"/>
        <v>43.748839799517356</v>
      </c>
      <c r="BG73">
        <v>12121</v>
      </c>
      <c r="BH73">
        <f t="shared" si="73"/>
        <v>56.251160200482644</v>
      </c>
      <c r="BI73">
        <v>0</v>
      </c>
      <c r="BJ73">
        <f t="shared" si="74"/>
        <v>0</v>
      </c>
      <c r="BK73">
        <f>SUM(BE73,BG73,BI73)</f>
        <v>21548</v>
      </c>
      <c r="BL73">
        <v>6734</v>
      </c>
      <c r="BM73">
        <f t="shared" si="75"/>
        <v>42.858961303462323</v>
      </c>
      <c r="BN73">
        <v>8978</v>
      </c>
      <c r="BO73">
        <f t="shared" si="76"/>
        <v>57.141038696537684</v>
      </c>
      <c r="BP73">
        <v>0</v>
      </c>
      <c r="BQ73">
        <f t="shared" si="77"/>
        <v>0</v>
      </c>
      <c r="BR73">
        <f>SUM(BL73,BN73,BP73)</f>
        <v>15712</v>
      </c>
      <c r="BS73">
        <v>1830</v>
      </c>
      <c r="BT73">
        <v>221</v>
      </c>
      <c r="BU73">
        <f t="shared" si="78"/>
        <v>43.796711509715998</v>
      </c>
      <c r="BV73">
        <v>2262</v>
      </c>
      <c r="BW73">
        <v>370</v>
      </c>
      <c r="BX73">
        <f t="shared" si="79"/>
        <v>56.20328849028401</v>
      </c>
      <c r="BY73">
        <v>0</v>
      </c>
      <c r="BZ73">
        <v>0</v>
      </c>
      <c r="CA73">
        <f t="shared" si="80"/>
        <v>0</v>
      </c>
      <c r="CB73">
        <f>SUM(BS73,BT73,BV73,BW73,BY73,BZ73)</f>
        <v>4683</v>
      </c>
      <c r="CC73" t="s">
        <v>207</v>
      </c>
      <c r="CD73" t="s">
        <v>168</v>
      </c>
      <c r="CE73">
        <v>3.67</v>
      </c>
      <c r="CF73">
        <v>40</v>
      </c>
      <c r="CG73" t="s">
        <v>168</v>
      </c>
      <c r="CH73">
        <v>601</v>
      </c>
      <c r="CI73">
        <f t="shared" si="81"/>
        <v>52.034632034632033</v>
      </c>
      <c r="CJ73">
        <v>554</v>
      </c>
      <c r="CK73">
        <f t="shared" si="82"/>
        <v>47.965367965367967</v>
      </c>
      <c r="CL73">
        <v>3041</v>
      </c>
      <c r="CM73">
        <v>2039</v>
      </c>
      <c r="CN73">
        <f t="shared" si="83"/>
        <v>0.67050312397237755</v>
      </c>
      <c r="CO73">
        <v>1155</v>
      </c>
      <c r="CP73">
        <f t="shared" si="84"/>
        <v>5.4240631163708084</v>
      </c>
      <c r="CQ73">
        <v>39</v>
      </c>
      <c r="CR73">
        <v>32</v>
      </c>
      <c r="CS73">
        <v>68</v>
      </c>
      <c r="CT73">
        <v>21</v>
      </c>
      <c r="CU73">
        <v>5070</v>
      </c>
      <c r="CV73">
        <v>22140</v>
      </c>
      <c r="CW73">
        <v>22140</v>
      </c>
      <c r="CX73">
        <v>169</v>
      </c>
      <c r="CY73">
        <v>738</v>
      </c>
      <c r="CZ73">
        <v>738</v>
      </c>
      <c r="DA73">
        <v>61993318</v>
      </c>
      <c r="DB73">
        <v>11172106</v>
      </c>
      <c r="DC73">
        <v>11613</v>
      </c>
      <c r="DD73">
        <f t="shared" si="85"/>
        <v>62.438840797892361</v>
      </c>
      <c r="DE73">
        <v>8349</v>
      </c>
      <c r="DF73">
        <v>3567</v>
      </c>
      <c r="DG73">
        <f t="shared" si="86"/>
        <v>30.71557737018858</v>
      </c>
      <c r="DH73">
        <f t="shared" si="87"/>
        <v>19.178450454325503</v>
      </c>
      <c r="DI73">
        <v>84.3</v>
      </c>
      <c r="DJ73">
        <v>3596</v>
      </c>
      <c r="DK73">
        <v>1966</v>
      </c>
      <c r="DL73">
        <v>3119</v>
      </c>
      <c r="DM73">
        <v>45</v>
      </c>
      <c r="DN73">
        <v>31768</v>
      </c>
      <c r="DO73">
        <v>9</v>
      </c>
      <c r="DP73">
        <v>4842</v>
      </c>
      <c r="DQ73" t="s">
        <v>251</v>
      </c>
    </row>
    <row r="74" spans="1:121" x14ac:dyDescent="0.3">
      <c r="A74" t="s">
        <v>62</v>
      </c>
      <c r="B74" t="s">
        <v>63</v>
      </c>
      <c r="C74" t="s">
        <v>82</v>
      </c>
      <c r="D74">
        <v>10186</v>
      </c>
      <c r="E74">
        <v>4630</v>
      </c>
      <c r="F74">
        <v>9659</v>
      </c>
      <c r="G74">
        <v>4430</v>
      </c>
      <c r="H74">
        <f t="shared" si="52"/>
        <v>19845</v>
      </c>
      <c r="I74">
        <f t="shared" si="46"/>
        <v>14816</v>
      </c>
      <c r="J74">
        <f t="shared" si="53"/>
        <v>51.257567894827879</v>
      </c>
      <c r="K74">
        <f t="shared" si="47"/>
        <v>14089</v>
      </c>
      <c r="L74">
        <f t="shared" si="54"/>
        <v>48.742432105172121</v>
      </c>
      <c r="M74">
        <v>0</v>
      </c>
      <c r="N74">
        <f t="shared" si="55"/>
        <v>0</v>
      </c>
      <c r="O74">
        <v>28905</v>
      </c>
      <c r="P74">
        <v>1634</v>
      </c>
      <c r="Q74">
        <v>873</v>
      </c>
      <c r="R74">
        <v>1710</v>
      </c>
      <c r="S74">
        <v>1170</v>
      </c>
      <c r="T74">
        <f t="shared" si="48"/>
        <v>2507</v>
      </c>
      <c r="U74">
        <f t="shared" si="56"/>
        <v>46.53796175979209</v>
      </c>
      <c r="V74">
        <f t="shared" si="49"/>
        <v>2880</v>
      </c>
      <c r="W74">
        <f t="shared" si="57"/>
        <v>53.46203824020791</v>
      </c>
      <c r="X74">
        <v>0</v>
      </c>
      <c r="Y74">
        <f t="shared" si="58"/>
        <v>0</v>
      </c>
      <c r="Z74">
        <v>5387</v>
      </c>
      <c r="AA74">
        <f t="shared" si="59"/>
        <v>50.516155371515225</v>
      </c>
      <c r="AB74">
        <f t="shared" si="60"/>
        <v>49.483844628484782</v>
      </c>
      <c r="AC74">
        <v>34292</v>
      </c>
      <c r="AD74">
        <v>1193</v>
      </c>
      <c r="AE74">
        <f t="shared" si="61"/>
        <v>3.478945526653447</v>
      </c>
      <c r="AF74">
        <v>3534</v>
      </c>
      <c r="AG74">
        <f t="shared" si="62"/>
        <v>10.305610638049691</v>
      </c>
      <c r="AH74">
        <v>512</v>
      </c>
      <c r="AI74">
        <f t="shared" si="63"/>
        <v>1.493059605738948</v>
      </c>
      <c r="AJ74">
        <v>18229</v>
      </c>
      <c r="AK74">
        <f t="shared" si="64"/>
        <v>53.158171001982964</v>
      </c>
      <c r="AL74">
        <v>162</v>
      </c>
      <c r="AM74">
        <f t="shared" si="65"/>
        <v>0.472413390878339</v>
      </c>
      <c r="AN74">
        <v>2454</v>
      </c>
      <c r="AO74">
        <f t="shared" si="66"/>
        <v>7.1561880321940983</v>
      </c>
      <c r="AP74">
        <v>85</v>
      </c>
      <c r="AQ74">
        <f t="shared" si="67"/>
        <v>0.24787122360900499</v>
      </c>
      <c r="AR74">
        <v>2041</v>
      </c>
      <c r="AS74">
        <f t="shared" si="68"/>
        <v>5.9518254986585788</v>
      </c>
      <c r="AT74">
        <v>695</v>
      </c>
      <c r="AU74">
        <f t="shared" si="69"/>
        <v>2.0267117695089234</v>
      </c>
      <c r="AV74">
        <v>895</v>
      </c>
      <c r="AW74">
        <v>3523</v>
      </c>
      <c r="AX74">
        <f t="shared" si="70"/>
        <v>25.404484814078909</v>
      </c>
      <c r="AY74">
        <v>70</v>
      </c>
      <c r="AZ74">
        <v>1090</v>
      </c>
      <c r="BA74">
        <v>3339</v>
      </c>
      <c r="BB74">
        <f t="shared" si="71"/>
        <v>32.644504342617545</v>
      </c>
      <c r="BC74">
        <v>68.2</v>
      </c>
      <c r="BD74">
        <v>86.8</v>
      </c>
      <c r="BE74">
        <v>11800</v>
      </c>
      <c r="BF74">
        <f t="shared" si="72"/>
        <v>46.002105181084559</v>
      </c>
      <c r="BG74">
        <v>13851</v>
      </c>
      <c r="BH74">
        <f t="shared" si="73"/>
        <v>53.997894818915441</v>
      </c>
      <c r="BI74">
        <v>0</v>
      </c>
      <c r="BJ74">
        <f t="shared" si="74"/>
        <v>0</v>
      </c>
      <c r="BK74">
        <v>25651</v>
      </c>
      <c r="BL74">
        <v>9486</v>
      </c>
      <c r="BM74">
        <f t="shared" si="75"/>
        <v>44.810808257357451</v>
      </c>
      <c r="BN74">
        <v>11683</v>
      </c>
      <c r="BO74">
        <f t="shared" si="76"/>
        <v>55.189191742642542</v>
      </c>
      <c r="BP74">
        <v>0</v>
      </c>
      <c r="BQ74">
        <f t="shared" si="77"/>
        <v>0</v>
      </c>
      <c r="BR74">
        <v>21169</v>
      </c>
      <c r="BS74">
        <v>2029</v>
      </c>
      <c r="BT74">
        <v>206</v>
      </c>
      <c r="BU74">
        <f t="shared" si="78"/>
        <v>49.523598493241742</v>
      </c>
      <c r="BV74">
        <v>2036</v>
      </c>
      <c r="BW74">
        <v>242</v>
      </c>
      <c r="BX74">
        <f t="shared" si="79"/>
        <v>50.476401506758251</v>
      </c>
      <c r="BY74">
        <v>0</v>
      </c>
      <c r="BZ74">
        <v>0</v>
      </c>
      <c r="CA74">
        <f t="shared" si="80"/>
        <v>0</v>
      </c>
      <c r="CB74">
        <v>4513</v>
      </c>
      <c r="CC74" t="s">
        <v>207</v>
      </c>
      <c r="CD74" t="s">
        <v>168</v>
      </c>
      <c r="CE74">
        <v>3.64</v>
      </c>
      <c r="CF74">
        <v>65</v>
      </c>
      <c r="CG74" t="s">
        <v>165</v>
      </c>
      <c r="CH74">
        <v>1036</v>
      </c>
      <c r="CI74">
        <f t="shared" si="81"/>
        <v>44.926279271465738</v>
      </c>
      <c r="CJ74">
        <v>1270</v>
      </c>
      <c r="CK74">
        <f t="shared" si="82"/>
        <v>55.073720728534262</v>
      </c>
      <c r="CL74">
        <v>5163</v>
      </c>
      <c r="CM74">
        <v>4250</v>
      </c>
      <c r="CN74">
        <f t="shared" si="83"/>
        <v>0.82316482665117185</v>
      </c>
      <c r="CO74">
        <v>2306</v>
      </c>
      <c r="CP74">
        <f t="shared" si="84"/>
        <v>7.9778585019892754</v>
      </c>
      <c r="CQ74">
        <v>43</v>
      </c>
      <c r="CR74">
        <v>18</v>
      </c>
      <c r="CS74">
        <v>82</v>
      </c>
      <c r="CT74">
        <v>24</v>
      </c>
      <c r="CU74">
        <v>11145</v>
      </c>
      <c r="CV74">
        <v>33315</v>
      </c>
      <c r="CW74">
        <v>33315</v>
      </c>
      <c r="CX74">
        <v>241</v>
      </c>
      <c r="CY74">
        <v>718</v>
      </c>
      <c r="CZ74">
        <v>718</v>
      </c>
      <c r="DA74">
        <v>90216780</v>
      </c>
      <c r="DB74">
        <v>21705992</v>
      </c>
      <c r="DC74">
        <v>13586</v>
      </c>
      <c r="DD74">
        <f t="shared" si="85"/>
        <v>68.460569412950363</v>
      </c>
      <c r="DE74">
        <v>9348</v>
      </c>
      <c r="DF74">
        <v>8378</v>
      </c>
      <c r="DG74">
        <f t="shared" si="86"/>
        <v>61.666421316060649</v>
      </c>
      <c r="DH74">
        <f t="shared" si="87"/>
        <v>42.217183169564123</v>
      </c>
      <c r="DI74">
        <v>50.6</v>
      </c>
      <c r="DJ74">
        <v>10188</v>
      </c>
      <c r="DK74">
        <v>5941</v>
      </c>
      <c r="DL74">
        <v>6845</v>
      </c>
      <c r="DM74">
        <v>50</v>
      </c>
      <c r="DN74">
        <v>26049</v>
      </c>
      <c r="DO74">
        <v>0</v>
      </c>
      <c r="DP74" t="s">
        <v>213</v>
      </c>
      <c r="DQ74" t="s">
        <v>194</v>
      </c>
    </row>
    <row r="75" spans="1:121" x14ac:dyDescent="0.3">
      <c r="A75" t="s">
        <v>125</v>
      </c>
      <c r="B75" t="s">
        <v>63</v>
      </c>
      <c r="C75" t="s">
        <v>82</v>
      </c>
      <c r="D75">
        <v>8014</v>
      </c>
      <c r="E75">
        <v>687</v>
      </c>
      <c r="F75">
        <v>10114</v>
      </c>
      <c r="G75">
        <v>679</v>
      </c>
      <c r="H75">
        <f t="shared" si="52"/>
        <v>18128</v>
      </c>
      <c r="I75">
        <f t="shared" si="46"/>
        <v>8701</v>
      </c>
      <c r="J75">
        <f t="shared" si="53"/>
        <v>44.472271914132378</v>
      </c>
      <c r="K75">
        <f t="shared" si="47"/>
        <v>10793</v>
      </c>
      <c r="L75">
        <f t="shared" si="54"/>
        <v>55.164835164835168</v>
      </c>
      <c r="M75">
        <v>71</v>
      </c>
      <c r="N75">
        <f t="shared" si="55"/>
        <v>0.36289292103245596</v>
      </c>
      <c r="O75">
        <v>19565</v>
      </c>
      <c r="P75">
        <v>1438</v>
      </c>
      <c r="Q75">
        <v>118</v>
      </c>
      <c r="R75">
        <v>1791</v>
      </c>
      <c r="S75">
        <v>228</v>
      </c>
      <c r="T75">
        <f t="shared" si="48"/>
        <v>1556</v>
      </c>
      <c r="U75">
        <f t="shared" si="56"/>
        <v>43.246247915508619</v>
      </c>
      <c r="V75">
        <f t="shared" si="49"/>
        <v>2019</v>
      </c>
      <c r="W75">
        <f t="shared" si="57"/>
        <v>56.114508060033351</v>
      </c>
      <c r="X75">
        <v>23</v>
      </c>
      <c r="Y75">
        <f t="shared" si="58"/>
        <v>0.63924402445803219</v>
      </c>
      <c r="Z75">
        <v>3598</v>
      </c>
      <c r="AA75">
        <f t="shared" si="59"/>
        <v>44.281828778655616</v>
      </c>
      <c r="AB75">
        <f t="shared" si="60"/>
        <v>55.312351595216512</v>
      </c>
      <c r="AC75">
        <v>23163</v>
      </c>
      <c r="AD75">
        <v>459</v>
      </c>
      <c r="AE75">
        <f t="shared" si="61"/>
        <v>1.9816085999222899</v>
      </c>
      <c r="AF75">
        <v>2987</v>
      </c>
      <c r="AG75">
        <f t="shared" si="62"/>
        <v>12.89556620472305</v>
      </c>
      <c r="AH75">
        <v>493</v>
      </c>
      <c r="AI75">
        <f t="shared" si="63"/>
        <v>2.1283944221387556</v>
      </c>
      <c r="AJ75">
        <v>12010</v>
      </c>
      <c r="AK75">
        <f t="shared" si="64"/>
        <v>51.849933082933987</v>
      </c>
      <c r="AL75">
        <v>77</v>
      </c>
      <c r="AM75">
        <f t="shared" si="65"/>
        <v>0.33242671501964338</v>
      </c>
      <c r="AN75">
        <v>1286</v>
      </c>
      <c r="AO75">
        <f t="shared" si="66"/>
        <v>5.5519578638345637</v>
      </c>
      <c r="AP75">
        <v>83</v>
      </c>
      <c r="AQ75">
        <f t="shared" si="67"/>
        <v>0.35833009541078448</v>
      </c>
      <c r="AR75">
        <v>1771</v>
      </c>
      <c r="AS75">
        <f t="shared" si="68"/>
        <v>7.6458144454517987</v>
      </c>
      <c r="AT75">
        <v>277</v>
      </c>
      <c r="AU75">
        <f t="shared" si="69"/>
        <v>1.1958727280576782</v>
      </c>
      <c r="AV75">
        <v>998</v>
      </c>
      <c r="AW75">
        <v>3942</v>
      </c>
      <c r="AX75">
        <f t="shared" si="70"/>
        <v>25.317097919837643</v>
      </c>
      <c r="AY75">
        <v>73.400000000000006</v>
      </c>
      <c r="AZ75">
        <v>998</v>
      </c>
      <c r="BA75">
        <v>4047</v>
      </c>
      <c r="BB75">
        <f t="shared" si="71"/>
        <v>24.660242154682479</v>
      </c>
      <c r="BC75">
        <v>74.400000000000006</v>
      </c>
      <c r="BD75">
        <v>85.6</v>
      </c>
      <c r="BE75">
        <v>15280</v>
      </c>
      <c r="BF75">
        <f t="shared" si="72"/>
        <v>41.126123701351133</v>
      </c>
      <c r="BG75">
        <v>21840</v>
      </c>
      <c r="BH75">
        <f t="shared" si="73"/>
        <v>58.782365290412876</v>
      </c>
      <c r="BI75">
        <v>34</v>
      </c>
      <c r="BJ75">
        <f t="shared" si="74"/>
        <v>9.1511008235990746E-2</v>
      </c>
      <c r="BK75">
        <v>37154</v>
      </c>
      <c r="BL75">
        <v>12830</v>
      </c>
      <c r="BM75">
        <f t="shared" si="75"/>
        <v>40.01746670409532</v>
      </c>
      <c r="BN75">
        <v>19216</v>
      </c>
      <c r="BO75">
        <f t="shared" si="76"/>
        <v>59.935747481363656</v>
      </c>
      <c r="BP75">
        <v>15</v>
      </c>
      <c r="BQ75">
        <f t="shared" si="77"/>
        <v>4.6785814541031159E-2</v>
      </c>
      <c r="BR75">
        <v>32061</v>
      </c>
      <c r="BS75">
        <v>2259</v>
      </c>
      <c r="BT75">
        <v>40</v>
      </c>
      <c r="BU75">
        <f t="shared" si="78"/>
        <v>43.271221532091097</v>
      </c>
      <c r="BV75">
        <v>2962</v>
      </c>
      <c r="BW75">
        <v>43</v>
      </c>
      <c r="BX75">
        <f t="shared" si="79"/>
        <v>56.559382646339174</v>
      </c>
      <c r="BY75">
        <v>9</v>
      </c>
      <c r="BZ75">
        <v>0</v>
      </c>
      <c r="CA75">
        <f t="shared" si="80"/>
        <v>0.16939582156973462</v>
      </c>
      <c r="CB75">
        <v>5313</v>
      </c>
      <c r="CC75" t="s">
        <v>207</v>
      </c>
      <c r="CD75" t="s">
        <v>168</v>
      </c>
      <c r="CE75">
        <v>3.76</v>
      </c>
      <c r="CF75">
        <v>65</v>
      </c>
      <c r="CG75" t="s">
        <v>168</v>
      </c>
      <c r="CH75">
        <v>480</v>
      </c>
      <c r="CI75">
        <f t="shared" si="81"/>
        <v>46.738072054527748</v>
      </c>
      <c r="CJ75">
        <v>535</v>
      </c>
      <c r="CK75">
        <f t="shared" si="82"/>
        <v>52.093476144109054</v>
      </c>
      <c r="CL75">
        <v>3016</v>
      </c>
      <c r="CM75">
        <v>2075</v>
      </c>
      <c r="CN75">
        <f t="shared" si="83"/>
        <v>0.6879973474801061</v>
      </c>
      <c r="CO75">
        <v>1027</v>
      </c>
      <c r="CP75">
        <f t="shared" si="84"/>
        <v>5.249169435215947</v>
      </c>
      <c r="CQ75">
        <v>49</v>
      </c>
      <c r="CR75">
        <v>29</v>
      </c>
      <c r="CS75">
        <v>71</v>
      </c>
      <c r="CT75">
        <v>21</v>
      </c>
      <c r="CU75">
        <v>12240</v>
      </c>
      <c r="CV75">
        <v>38683</v>
      </c>
      <c r="CW75">
        <v>38683</v>
      </c>
      <c r="CX75">
        <v>272</v>
      </c>
      <c r="CY75">
        <v>860</v>
      </c>
      <c r="CZ75">
        <v>860</v>
      </c>
      <c r="DA75">
        <v>73444613</v>
      </c>
      <c r="DB75">
        <v>16068334</v>
      </c>
      <c r="DC75">
        <v>11002</v>
      </c>
      <c r="DD75">
        <f t="shared" si="85"/>
        <v>60.690644307149164</v>
      </c>
      <c r="DE75">
        <v>7552</v>
      </c>
      <c r="DF75">
        <v>6352</v>
      </c>
      <c r="DG75">
        <f t="shared" si="86"/>
        <v>57.734957280494456</v>
      </c>
      <c r="DH75">
        <f t="shared" si="87"/>
        <v>35.039717563989406</v>
      </c>
      <c r="DI75">
        <v>51</v>
      </c>
      <c r="DJ75">
        <v>11207</v>
      </c>
      <c r="DK75">
        <v>2201</v>
      </c>
      <c r="DL75">
        <v>6725</v>
      </c>
      <c r="DM75">
        <v>42</v>
      </c>
      <c r="DN75">
        <v>24823</v>
      </c>
      <c r="DO75">
        <v>46</v>
      </c>
      <c r="DP75">
        <v>17066</v>
      </c>
      <c r="DQ75" t="s">
        <v>194</v>
      </c>
    </row>
    <row r="76" spans="1:121" x14ac:dyDescent="0.3">
      <c r="A76" t="s">
        <v>64</v>
      </c>
      <c r="B76" t="s">
        <v>65</v>
      </c>
      <c r="C76" t="s">
        <v>82</v>
      </c>
      <c r="D76">
        <v>21315</v>
      </c>
      <c r="E76">
        <v>810</v>
      </c>
      <c r="F76">
        <v>19070</v>
      </c>
      <c r="G76">
        <v>399</v>
      </c>
      <c r="H76">
        <f t="shared" si="52"/>
        <v>40385</v>
      </c>
      <c r="I76">
        <f t="shared" si="46"/>
        <v>22125</v>
      </c>
      <c r="J76">
        <f t="shared" si="53"/>
        <v>53.00035932446999</v>
      </c>
      <c r="K76">
        <f t="shared" si="47"/>
        <v>19469</v>
      </c>
      <c r="L76">
        <f t="shared" si="54"/>
        <v>46.637920709066954</v>
      </c>
      <c r="M76">
        <v>542</v>
      </c>
      <c r="N76">
        <f t="shared" si="55"/>
        <v>1.2983590849203497</v>
      </c>
      <c r="O76">
        <v>41745</v>
      </c>
      <c r="P76">
        <v>3483</v>
      </c>
      <c r="Q76">
        <v>224</v>
      </c>
      <c r="R76">
        <v>3019</v>
      </c>
      <c r="S76">
        <v>273</v>
      </c>
      <c r="T76">
        <f t="shared" si="48"/>
        <v>3707</v>
      </c>
      <c r="U76">
        <f t="shared" si="56"/>
        <v>52.806267806267805</v>
      </c>
      <c r="V76">
        <f t="shared" si="49"/>
        <v>3292</v>
      </c>
      <c r="W76">
        <f t="shared" si="57"/>
        <v>46.894586894586894</v>
      </c>
      <c r="X76">
        <v>172</v>
      </c>
      <c r="Y76">
        <f t="shared" si="58"/>
        <v>2.45014245014245</v>
      </c>
      <c r="Z76">
        <v>7020</v>
      </c>
      <c r="AA76">
        <f t="shared" si="59"/>
        <v>52.972418742950886</v>
      </c>
      <c r="AB76">
        <f t="shared" si="60"/>
        <v>46.67486927099354</v>
      </c>
      <c r="AC76">
        <v>48765</v>
      </c>
      <c r="AD76">
        <v>4599</v>
      </c>
      <c r="AE76">
        <f t="shared" si="61"/>
        <v>9.4309443248231322</v>
      </c>
      <c r="AF76">
        <v>3481</v>
      </c>
      <c r="AG76">
        <f t="shared" si="62"/>
        <v>7.1383164154619099</v>
      </c>
      <c r="AH76">
        <v>1856</v>
      </c>
      <c r="AI76">
        <f t="shared" si="63"/>
        <v>3.8060084076694354</v>
      </c>
      <c r="AJ76">
        <v>26196</v>
      </c>
      <c r="AK76">
        <f t="shared" si="64"/>
        <v>53.718855736696405</v>
      </c>
      <c r="AL76">
        <v>45</v>
      </c>
      <c r="AM76">
        <f t="shared" si="65"/>
        <v>9.2279298677330049E-2</v>
      </c>
      <c r="AN76">
        <v>2924</v>
      </c>
      <c r="AO76">
        <f t="shared" si="66"/>
        <v>5.9961037629447347</v>
      </c>
      <c r="AP76">
        <v>32</v>
      </c>
      <c r="AQ76">
        <f t="shared" si="67"/>
        <v>6.5620834614990256E-2</v>
      </c>
      <c r="AR76">
        <v>1503</v>
      </c>
      <c r="AS76">
        <f t="shared" si="68"/>
        <v>3.0821285758228236</v>
      </c>
      <c r="AT76">
        <v>1109</v>
      </c>
      <c r="AU76">
        <f t="shared" si="69"/>
        <v>2.2741720496257565</v>
      </c>
      <c r="AV76">
        <v>1115</v>
      </c>
      <c r="AW76">
        <v>8444</v>
      </c>
      <c r="AX76">
        <f t="shared" si="70"/>
        <v>13.204642349597348</v>
      </c>
      <c r="AY76">
        <v>84.64</v>
      </c>
      <c r="AZ76">
        <v>916</v>
      </c>
      <c r="BA76">
        <v>7599</v>
      </c>
      <c r="BB76">
        <f t="shared" si="71"/>
        <v>12.05421766021845</v>
      </c>
      <c r="BC76">
        <v>85.43</v>
      </c>
      <c r="BD76">
        <v>91</v>
      </c>
      <c r="BE76">
        <v>39364</v>
      </c>
      <c r="BF76">
        <f t="shared" si="72"/>
        <v>45.887344959432994</v>
      </c>
      <c r="BG76">
        <v>46114</v>
      </c>
      <c r="BH76">
        <f t="shared" si="73"/>
        <v>53.75594516459946</v>
      </c>
      <c r="BI76">
        <v>306</v>
      </c>
      <c r="BJ76">
        <f t="shared" si="74"/>
        <v>0.35670987596754639</v>
      </c>
      <c r="BK76">
        <v>85784</v>
      </c>
      <c r="BL76">
        <v>20723</v>
      </c>
      <c r="BM76">
        <f t="shared" si="75"/>
        <v>43.75633445945946</v>
      </c>
      <c r="BN76">
        <v>26476</v>
      </c>
      <c r="BO76">
        <f t="shared" si="76"/>
        <v>55.903716216216218</v>
      </c>
      <c r="BP76">
        <v>161</v>
      </c>
      <c r="BQ76">
        <f t="shared" si="77"/>
        <v>0.33994932432432434</v>
      </c>
      <c r="BR76">
        <v>47360</v>
      </c>
      <c r="BS76">
        <v>4668</v>
      </c>
      <c r="BT76">
        <v>21</v>
      </c>
      <c r="BU76">
        <f t="shared" si="78"/>
        <v>50.87890625</v>
      </c>
      <c r="BV76">
        <v>4771</v>
      </c>
      <c r="BW76">
        <v>14</v>
      </c>
      <c r="BX76">
        <f t="shared" si="79"/>
        <v>51.920572916666664</v>
      </c>
      <c r="BY76">
        <v>42</v>
      </c>
      <c r="BZ76">
        <v>0</v>
      </c>
      <c r="CA76">
        <f t="shared" si="80"/>
        <v>0.45572916666666669</v>
      </c>
      <c r="CB76">
        <v>9216</v>
      </c>
      <c r="CC76" t="s">
        <v>207</v>
      </c>
      <c r="CD76" t="s">
        <v>168</v>
      </c>
      <c r="CE76">
        <v>3.68</v>
      </c>
      <c r="CF76">
        <v>65</v>
      </c>
      <c r="CG76" t="s">
        <v>168</v>
      </c>
      <c r="CH76">
        <v>234</v>
      </c>
      <c r="CI76">
        <f t="shared" si="81"/>
        <v>54.166666666666664</v>
      </c>
      <c r="CJ76">
        <v>188</v>
      </c>
      <c r="CK76">
        <f t="shared" si="82"/>
        <v>43.518518518518519</v>
      </c>
      <c r="CL76">
        <v>1696</v>
      </c>
      <c r="CM76">
        <v>962</v>
      </c>
      <c r="CN76">
        <f t="shared" si="83"/>
        <v>0.56721698113207553</v>
      </c>
      <c r="CO76">
        <v>432</v>
      </c>
      <c r="CP76">
        <f t="shared" si="84"/>
        <v>1.0348544735896514</v>
      </c>
      <c r="CQ76">
        <v>42.7</v>
      </c>
      <c r="CR76">
        <v>34</v>
      </c>
      <c r="CS76">
        <v>66</v>
      </c>
      <c r="CT76">
        <v>19</v>
      </c>
      <c r="CU76">
        <v>18286</v>
      </c>
      <c r="CV76">
        <v>38102</v>
      </c>
      <c r="CW76">
        <v>38102</v>
      </c>
      <c r="CX76">
        <v>804</v>
      </c>
      <c r="CY76">
        <v>1588</v>
      </c>
      <c r="CZ76">
        <v>1588</v>
      </c>
      <c r="DA76">
        <v>135714278</v>
      </c>
      <c r="DB76">
        <v>55045936</v>
      </c>
      <c r="DC76">
        <v>24347</v>
      </c>
      <c r="DD76">
        <f t="shared" si="85"/>
        <v>60.287235359663235</v>
      </c>
      <c r="DE76">
        <v>15926</v>
      </c>
      <c r="DF76">
        <v>7388</v>
      </c>
      <c r="DG76">
        <f t="shared" si="86"/>
        <v>30.344600977533165</v>
      </c>
      <c r="DH76">
        <f t="shared" si="87"/>
        <v>18.293921010276094</v>
      </c>
      <c r="DI76">
        <v>62.4</v>
      </c>
      <c r="DJ76">
        <v>8234</v>
      </c>
      <c r="DK76">
        <v>3928</v>
      </c>
      <c r="DL76">
        <v>5420</v>
      </c>
      <c r="DM76">
        <v>53.05</v>
      </c>
      <c r="DN76">
        <v>44008</v>
      </c>
      <c r="DO76">
        <v>0</v>
      </c>
      <c r="DP76" t="s">
        <v>213</v>
      </c>
      <c r="DQ76" t="s">
        <v>254</v>
      </c>
    </row>
    <row r="77" spans="1:121" x14ac:dyDescent="0.3">
      <c r="A77" t="s">
        <v>126</v>
      </c>
      <c r="B77" t="s">
        <v>65</v>
      </c>
      <c r="C77" t="s">
        <v>82</v>
      </c>
      <c r="D77">
        <v>9580</v>
      </c>
      <c r="E77">
        <v>1095</v>
      </c>
      <c r="F77">
        <v>12446</v>
      </c>
      <c r="G77">
        <v>985</v>
      </c>
      <c r="H77">
        <f t="shared" si="52"/>
        <v>22026</v>
      </c>
      <c r="I77">
        <f t="shared" si="46"/>
        <v>10675</v>
      </c>
      <c r="J77">
        <f t="shared" si="53"/>
        <v>44.283580851240359</v>
      </c>
      <c r="K77">
        <f t="shared" si="47"/>
        <v>13431</v>
      </c>
      <c r="L77">
        <f t="shared" si="54"/>
        <v>55.716419148759641</v>
      </c>
      <c r="M77">
        <v>0</v>
      </c>
      <c r="N77">
        <f t="shared" si="55"/>
        <v>0</v>
      </c>
      <c r="O77">
        <v>24106</v>
      </c>
      <c r="P77">
        <v>2871</v>
      </c>
      <c r="Q77">
        <v>770</v>
      </c>
      <c r="R77">
        <v>4011</v>
      </c>
      <c r="S77">
        <v>1472</v>
      </c>
      <c r="T77">
        <f t="shared" si="48"/>
        <v>3641</v>
      </c>
      <c r="U77">
        <f t="shared" si="56"/>
        <v>39.905743095133708</v>
      </c>
      <c r="V77">
        <f t="shared" si="49"/>
        <v>5483</v>
      </c>
      <c r="W77">
        <f t="shared" si="57"/>
        <v>60.094256904866285</v>
      </c>
      <c r="X77">
        <v>0</v>
      </c>
      <c r="Y77">
        <f t="shared" si="58"/>
        <v>0</v>
      </c>
      <c r="Z77">
        <v>9124</v>
      </c>
      <c r="AA77">
        <f t="shared" si="59"/>
        <v>43.081552813722539</v>
      </c>
      <c r="AB77">
        <f t="shared" si="60"/>
        <v>56.918447186277469</v>
      </c>
      <c r="AC77">
        <v>33230</v>
      </c>
      <c r="AD77">
        <v>858</v>
      </c>
      <c r="AE77">
        <f t="shared" si="61"/>
        <v>2.5820042130604874</v>
      </c>
      <c r="AF77">
        <v>2203</v>
      </c>
      <c r="AG77">
        <f t="shared" si="62"/>
        <v>6.6295516099909717</v>
      </c>
      <c r="AH77">
        <v>3824</v>
      </c>
      <c r="AI77">
        <f t="shared" si="63"/>
        <v>11.507673788745109</v>
      </c>
      <c r="AJ77">
        <v>11951</v>
      </c>
      <c r="AK77">
        <f t="shared" si="64"/>
        <v>35.964489918748122</v>
      </c>
      <c r="AL77">
        <v>37</v>
      </c>
      <c r="AM77">
        <f t="shared" si="65"/>
        <v>0.11134517002708397</v>
      </c>
      <c r="AN77">
        <v>3353</v>
      </c>
      <c r="AO77">
        <f t="shared" si="66"/>
        <v>10.090279867589528</v>
      </c>
      <c r="AP77">
        <v>15</v>
      </c>
      <c r="AQ77">
        <f t="shared" si="67"/>
        <v>4.5139933794763762E-2</v>
      </c>
      <c r="AR77">
        <v>1038</v>
      </c>
      <c r="AS77">
        <f t="shared" si="68"/>
        <v>3.1236834185976528</v>
      </c>
      <c r="AT77">
        <v>827</v>
      </c>
      <c r="AU77">
        <f t="shared" si="69"/>
        <v>2.4887150165513088</v>
      </c>
      <c r="AV77">
        <v>1403</v>
      </c>
      <c r="AW77">
        <v>5143</v>
      </c>
      <c r="AX77">
        <f t="shared" si="70"/>
        <v>27.279797783394905</v>
      </c>
      <c r="AY77">
        <v>78</v>
      </c>
      <c r="AZ77" t="s">
        <v>213</v>
      </c>
      <c r="BA77" t="s">
        <v>213</v>
      </c>
      <c r="BB77" t="s">
        <v>213</v>
      </c>
      <c r="BC77" t="s">
        <v>213</v>
      </c>
      <c r="BD77">
        <v>84</v>
      </c>
      <c r="BE77">
        <v>15129</v>
      </c>
      <c r="BF77">
        <f t="shared" si="72"/>
        <v>39.127398748254279</v>
      </c>
      <c r="BG77">
        <v>23537</v>
      </c>
      <c r="BH77">
        <f t="shared" si="73"/>
        <v>60.872601251745721</v>
      </c>
      <c r="BI77">
        <v>0</v>
      </c>
      <c r="BJ77">
        <f t="shared" si="74"/>
        <v>0</v>
      </c>
      <c r="BK77">
        <f>SUM(BE77,BG77,BI77)</f>
        <v>38666</v>
      </c>
      <c r="BL77">
        <v>11880</v>
      </c>
      <c r="BM77">
        <f t="shared" si="75"/>
        <v>38.550150890742124</v>
      </c>
      <c r="BN77">
        <v>18937</v>
      </c>
      <c r="BO77">
        <f t="shared" si="76"/>
        <v>61.449849109257883</v>
      </c>
      <c r="BP77">
        <v>0</v>
      </c>
      <c r="BQ77">
        <f t="shared" si="77"/>
        <v>0</v>
      </c>
      <c r="BR77">
        <f>SUM(BL77,BN77,BP77)</f>
        <v>30817</v>
      </c>
      <c r="BS77">
        <v>1955</v>
      </c>
      <c r="BT77">
        <v>27</v>
      </c>
      <c r="BU77">
        <f t="shared" si="78"/>
        <v>42.495711835334475</v>
      </c>
      <c r="BV77">
        <v>2659</v>
      </c>
      <c r="BW77">
        <v>23</v>
      </c>
      <c r="BX77">
        <f t="shared" si="79"/>
        <v>57.504288164665518</v>
      </c>
      <c r="BY77">
        <v>0</v>
      </c>
      <c r="BZ77">
        <v>0</v>
      </c>
      <c r="CA77">
        <f t="shared" si="80"/>
        <v>0</v>
      </c>
      <c r="CB77">
        <f>SUM(BS77,BT77,BV77,BW77,BY77,BZ77)</f>
        <v>4664</v>
      </c>
      <c r="CC77" t="s">
        <v>207</v>
      </c>
      <c r="CD77" t="s">
        <v>168</v>
      </c>
      <c r="CE77">
        <v>3.42</v>
      </c>
      <c r="CF77">
        <v>55</v>
      </c>
      <c r="CG77" t="s">
        <v>168</v>
      </c>
      <c r="CH77">
        <v>600</v>
      </c>
      <c r="CI77">
        <f t="shared" si="81"/>
        <v>48.740861088545898</v>
      </c>
      <c r="CJ77">
        <v>631</v>
      </c>
      <c r="CK77">
        <f t="shared" si="82"/>
        <v>51.259138911454102</v>
      </c>
      <c r="CL77">
        <v>3052</v>
      </c>
      <c r="CM77">
        <v>2373</v>
      </c>
      <c r="CN77">
        <f t="shared" si="83"/>
        <v>0.77752293577981646</v>
      </c>
      <c r="CO77">
        <v>1231</v>
      </c>
      <c r="CP77">
        <f t="shared" si="84"/>
        <v>5.1066124616278099</v>
      </c>
      <c r="CQ77">
        <v>26</v>
      </c>
      <c r="CR77">
        <v>19</v>
      </c>
      <c r="CS77">
        <v>81</v>
      </c>
      <c r="CT77">
        <v>21</v>
      </c>
      <c r="CU77" t="s">
        <v>213</v>
      </c>
      <c r="CV77" t="s">
        <v>213</v>
      </c>
      <c r="CW77" t="s">
        <v>213</v>
      </c>
      <c r="CX77" t="s">
        <v>213</v>
      </c>
      <c r="CY77" t="s">
        <v>213</v>
      </c>
      <c r="CZ77" t="s">
        <v>213</v>
      </c>
      <c r="DA77">
        <v>183721334</v>
      </c>
      <c r="DB77">
        <v>38103843</v>
      </c>
      <c r="DC77">
        <v>19359</v>
      </c>
      <c r="DD77">
        <f t="shared" si="85"/>
        <v>87.89158267502043</v>
      </c>
      <c r="DE77">
        <v>15696</v>
      </c>
      <c r="DF77">
        <v>15149</v>
      </c>
      <c r="DG77">
        <f t="shared" si="86"/>
        <v>78.253008936412002</v>
      </c>
      <c r="DH77">
        <f t="shared" si="87"/>
        <v>68.777808045037688</v>
      </c>
      <c r="DI77">
        <v>62.4</v>
      </c>
      <c r="DJ77">
        <v>11027</v>
      </c>
      <c r="DK77">
        <v>3907</v>
      </c>
      <c r="DL77">
        <v>7169</v>
      </c>
      <c r="DM77">
        <v>74</v>
      </c>
      <c r="DN77">
        <v>39869</v>
      </c>
      <c r="DO77">
        <v>409</v>
      </c>
      <c r="DP77">
        <v>13935</v>
      </c>
      <c r="DQ77" s="3" t="s">
        <v>218</v>
      </c>
    </row>
    <row r="78" spans="1:121" x14ac:dyDescent="0.3">
      <c r="A78" t="s">
        <v>127</v>
      </c>
      <c r="B78" t="s">
        <v>65</v>
      </c>
      <c r="C78" t="s">
        <v>82</v>
      </c>
      <c r="D78">
        <v>8126</v>
      </c>
      <c r="E78">
        <v>354</v>
      </c>
      <c r="F78">
        <v>11108</v>
      </c>
      <c r="G78">
        <v>340</v>
      </c>
      <c r="H78">
        <f t="shared" si="52"/>
        <v>19234</v>
      </c>
      <c r="I78">
        <f t="shared" si="46"/>
        <v>8480</v>
      </c>
      <c r="J78">
        <f t="shared" si="53"/>
        <v>42.553191489361701</v>
      </c>
      <c r="K78">
        <f t="shared" si="47"/>
        <v>11448</v>
      </c>
      <c r="L78">
        <f t="shared" si="54"/>
        <v>57.446808510638306</v>
      </c>
      <c r="M78">
        <v>0</v>
      </c>
      <c r="N78">
        <f t="shared" si="55"/>
        <v>0</v>
      </c>
      <c r="O78">
        <v>19928</v>
      </c>
      <c r="P78">
        <v>3021</v>
      </c>
      <c r="Q78">
        <v>691</v>
      </c>
      <c r="R78">
        <v>4316</v>
      </c>
      <c r="S78">
        <v>1222</v>
      </c>
      <c r="T78">
        <f t="shared" si="48"/>
        <v>3712</v>
      </c>
      <c r="U78">
        <f t="shared" si="56"/>
        <v>40.129729729729732</v>
      </c>
      <c r="V78">
        <f t="shared" si="49"/>
        <v>5538</v>
      </c>
      <c r="W78">
        <f t="shared" si="57"/>
        <v>59.870270270270268</v>
      </c>
      <c r="X78">
        <v>0</v>
      </c>
      <c r="Y78">
        <f t="shared" si="58"/>
        <v>0</v>
      </c>
      <c r="Z78">
        <v>9250</v>
      </c>
      <c r="AA78">
        <f t="shared" si="59"/>
        <v>41.78490643635616</v>
      </c>
      <c r="AB78">
        <f t="shared" si="60"/>
        <v>58.21509356364384</v>
      </c>
      <c r="AC78">
        <v>29178</v>
      </c>
      <c r="AD78">
        <v>921</v>
      </c>
      <c r="AE78">
        <f t="shared" si="61"/>
        <v>3.1564877647542668</v>
      </c>
      <c r="AF78">
        <v>1359</v>
      </c>
      <c r="AG78">
        <f t="shared" si="62"/>
        <v>4.6576187538556448</v>
      </c>
      <c r="AH78">
        <v>1078</v>
      </c>
      <c r="AI78">
        <f t="shared" si="63"/>
        <v>3.6945643978339846</v>
      </c>
      <c r="AJ78">
        <v>12420</v>
      </c>
      <c r="AK78">
        <f t="shared" si="64"/>
        <v>42.566317088217147</v>
      </c>
      <c r="AL78">
        <v>6</v>
      </c>
      <c r="AM78">
        <f t="shared" si="65"/>
        <v>2.0563438206868186E-2</v>
      </c>
      <c r="AN78">
        <v>2802</v>
      </c>
      <c r="AO78">
        <f t="shared" si="66"/>
        <v>9.6031256426074432</v>
      </c>
      <c r="AP78">
        <v>2</v>
      </c>
      <c r="AQ78">
        <f t="shared" si="67"/>
        <v>6.8544794022893955E-3</v>
      </c>
      <c r="AR78">
        <v>915</v>
      </c>
      <c r="AS78">
        <f t="shared" si="68"/>
        <v>3.1359243265473986</v>
      </c>
      <c r="AT78">
        <v>300</v>
      </c>
      <c r="AU78">
        <f t="shared" si="69"/>
        <v>1.0281719103434095</v>
      </c>
      <c r="AV78">
        <v>515</v>
      </c>
      <c r="AW78">
        <v>3951</v>
      </c>
      <c r="AX78">
        <f t="shared" si="70"/>
        <v>13.034674765882054</v>
      </c>
      <c r="AY78">
        <v>83.7</v>
      </c>
      <c r="AZ78">
        <v>510</v>
      </c>
      <c r="BA78">
        <v>4010</v>
      </c>
      <c r="BB78">
        <f t="shared" si="71"/>
        <v>12.718204488778055</v>
      </c>
      <c r="BC78">
        <v>84.3</v>
      </c>
      <c r="BD78">
        <v>92.6</v>
      </c>
      <c r="BE78">
        <v>22670</v>
      </c>
      <c r="BF78">
        <f t="shared" si="72"/>
        <v>42.715556225504976</v>
      </c>
      <c r="BG78">
        <v>30402</v>
      </c>
      <c r="BH78">
        <f t="shared" si="73"/>
        <v>57.284443774495031</v>
      </c>
      <c r="BI78">
        <v>0</v>
      </c>
      <c r="BJ78">
        <f t="shared" si="74"/>
        <v>0</v>
      </c>
      <c r="BK78">
        <v>53072</v>
      </c>
      <c r="BL78">
        <v>10295</v>
      </c>
      <c r="BM78">
        <f t="shared" si="75"/>
        <v>39.476206909774149</v>
      </c>
      <c r="BN78">
        <v>15784</v>
      </c>
      <c r="BO78">
        <f t="shared" si="76"/>
        <v>60.523793090225851</v>
      </c>
      <c r="BP78">
        <v>0</v>
      </c>
      <c r="BQ78">
        <f t="shared" si="77"/>
        <v>0</v>
      </c>
      <c r="BR78">
        <v>26079</v>
      </c>
      <c r="BS78">
        <v>1587</v>
      </c>
      <c r="BT78">
        <v>0</v>
      </c>
      <c r="BU78">
        <f t="shared" si="78"/>
        <v>36.150341685649202</v>
      </c>
      <c r="BV78">
        <v>2799</v>
      </c>
      <c r="BW78">
        <v>4</v>
      </c>
      <c r="BX78">
        <f t="shared" si="79"/>
        <v>63.849658314350798</v>
      </c>
      <c r="BY78">
        <v>0</v>
      </c>
      <c r="BZ78">
        <v>0</v>
      </c>
      <c r="CA78">
        <f t="shared" si="80"/>
        <v>0</v>
      </c>
      <c r="CB78">
        <v>4390</v>
      </c>
      <c r="CC78" t="s">
        <v>207</v>
      </c>
      <c r="CD78" t="s">
        <v>168</v>
      </c>
      <c r="CE78">
        <v>4.16</v>
      </c>
      <c r="CF78">
        <v>55</v>
      </c>
      <c r="CG78" t="s">
        <v>168</v>
      </c>
      <c r="CH78">
        <v>352</v>
      </c>
      <c r="CI78">
        <f t="shared" si="81"/>
        <v>53.333333333333336</v>
      </c>
      <c r="CJ78">
        <v>308</v>
      </c>
      <c r="CK78">
        <f t="shared" si="82"/>
        <v>46.666666666666664</v>
      </c>
      <c r="CL78">
        <v>2757</v>
      </c>
      <c r="CM78">
        <v>1268</v>
      </c>
      <c r="CN78">
        <f t="shared" si="83"/>
        <v>0.45992020311933263</v>
      </c>
      <c r="CO78">
        <v>660</v>
      </c>
      <c r="CP78">
        <f t="shared" si="84"/>
        <v>3.311922922521076</v>
      </c>
      <c r="CQ78">
        <v>36</v>
      </c>
      <c r="CR78">
        <v>42</v>
      </c>
      <c r="CS78">
        <v>58</v>
      </c>
      <c r="CT78">
        <v>20</v>
      </c>
      <c r="CU78">
        <v>20154</v>
      </c>
      <c r="CV78">
        <v>38520</v>
      </c>
      <c r="CW78">
        <v>38520</v>
      </c>
      <c r="CX78">
        <v>839</v>
      </c>
      <c r="CY78">
        <v>1605</v>
      </c>
      <c r="CZ78">
        <v>1605</v>
      </c>
      <c r="DA78">
        <v>103001531</v>
      </c>
      <c r="DB78">
        <v>33060418</v>
      </c>
      <c r="DC78">
        <v>13235</v>
      </c>
      <c r="DD78">
        <f t="shared" si="85"/>
        <v>68.810439846105851</v>
      </c>
      <c r="DE78">
        <v>9056</v>
      </c>
      <c r="DF78">
        <v>7351</v>
      </c>
      <c r="DG78">
        <f t="shared" si="86"/>
        <v>55.542123158292412</v>
      </c>
      <c r="DH78">
        <f t="shared" si="87"/>
        <v>38.218779245086829</v>
      </c>
      <c r="DI78">
        <v>55.8</v>
      </c>
      <c r="DJ78">
        <v>14700</v>
      </c>
      <c r="DK78">
        <v>1046</v>
      </c>
      <c r="DL78">
        <v>9233</v>
      </c>
      <c r="DM78">
        <v>58.6</v>
      </c>
      <c r="DN78">
        <v>38460</v>
      </c>
      <c r="DO78">
        <v>0</v>
      </c>
      <c r="DP78" t="s">
        <v>213</v>
      </c>
      <c r="DQ78" t="s">
        <v>255</v>
      </c>
    </row>
    <row r="79" spans="1:121" x14ac:dyDescent="0.3">
      <c r="A79" t="s">
        <v>128</v>
      </c>
      <c r="B79" t="s">
        <v>67</v>
      </c>
      <c r="C79" t="s">
        <v>82</v>
      </c>
      <c r="D79">
        <v>10236</v>
      </c>
      <c r="E79">
        <v>481</v>
      </c>
      <c r="F79">
        <v>11505</v>
      </c>
      <c r="G79">
        <v>344</v>
      </c>
      <c r="H79">
        <f t="shared" si="52"/>
        <v>21741</v>
      </c>
      <c r="I79">
        <f t="shared" si="46"/>
        <v>10717</v>
      </c>
      <c r="J79">
        <f t="shared" si="53"/>
        <v>47.491801825755566</v>
      </c>
      <c r="K79">
        <f t="shared" si="47"/>
        <v>11849</v>
      </c>
      <c r="L79">
        <f t="shared" si="54"/>
        <v>52.508198174244434</v>
      </c>
      <c r="M79">
        <v>0</v>
      </c>
      <c r="N79">
        <f t="shared" si="55"/>
        <v>0</v>
      </c>
      <c r="O79">
        <v>22566</v>
      </c>
      <c r="P79">
        <v>1867</v>
      </c>
      <c r="Q79">
        <v>970</v>
      </c>
      <c r="R79">
        <v>1426</v>
      </c>
      <c r="S79">
        <v>1637</v>
      </c>
      <c r="T79">
        <f t="shared" si="48"/>
        <v>2837</v>
      </c>
      <c r="U79">
        <f t="shared" si="56"/>
        <v>48.084745762711869</v>
      </c>
      <c r="V79">
        <f t="shared" si="49"/>
        <v>3063</v>
      </c>
      <c r="W79">
        <f t="shared" si="57"/>
        <v>51.915254237288131</v>
      </c>
      <c r="X79">
        <v>0</v>
      </c>
      <c r="Y79">
        <f t="shared" si="58"/>
        <v>0</v>
      </c>
      <c r="Z79">
        <v>5900</v>
      </c>
      <c r="AA79">
        <f t="shared" si="59"/>
        <v>47.614698236492657</v>
      </c>
      <c r="AB79">
        <f t="shared" si="60"/>
        <v>52.385301763507343</v>
      </c>
      <c r="AC79">
        <v>28466</v>
      </c>
      <c r="AD79">
        <v>174</v>
      </c>
      <c r="AE79">
        <f t="shared" si="61"/>
        <v>0.61125553291646173</v>
      </c>
      <c r="AF79">
        <v>1773</v>
      </c>
      <c r="AG79">
        <f t="shared" si="62"/>
        <v>6.2284831026487737</v>
      </c>
      <c r="AH79">
        <v>1223</v>
      </c>
      <c r="AI79">
        <f t="shared" si="63"/>
        <v>4.2963535445794978</v>
      </c>
      <c r="AJ79">
        <v>17385</v>
      </c>
      <c r="AK79">
        <f t="shared" si="64"/>
        <v>61.072858849153377</v>
      </c>
      <c r="AL79">
        <v>54</v>
      </c>
      <c r="AM79">
        <f t="shared" si="65"/>
        <v>0.18969999297407433</v>
      </c>
      <c r="AN79">
        <v>662</v>
      </c>
      <c r="AO79">
        <f t="shared" si="66"/>
        <v>2.3255813953488373</v>
      </c>
      <c r="AP79">
        <v>24</v>
      </c>
      <c r="AQ79">
        <f t="shared" si="67"/>
        <v>8.4311107988477477E-2</v>
      </c>
      <c r="AR79">
        <v>887</v>
      </c>
      <c r="AS79">
        <f t="shared" si="68"/>
        <v>3.1159980327408134</v>
      </c>
      <c r="AT79">
        <v>384</v>
      </c>
      <c r="AU79">
        <f t="shared" si="69"/>
        <v>1.3489777278156396</v>
      </c>
      <c r="AV79">
        <v>563</v>
      </c>
      <c r="AW79">
        <v>3681</v>
      </c>
      <c r="AX79">
        <f t="shared" si="70"/>
        <v>15.294756859549036</v>
      </c>
      <c r="AY79">
        <v>85.32</v>
      </c>
      <c r="AZ79">
        <v>532</v>
      </c>
      <c r="BA79">
        <v>3439</v>
      </c>
      <c r="BB79">
        <f t="shared" si="71"/>
        <v>15.469613259668508</v>
      </c>
      <c r="BC79">
        <v>85.47</v>
      </c>
      <c r="BD79">
        <v>92.4</v>
      </c>
      <c r="BE79">
        <v>20644</v>
      </c>
      <c r="BF79">
        <f t="shared" si="72"/>
        <v>39.08442037903027</v>
      </c>
      <c r="BG79">
        <v>32170</v>
      </c>
      <c r="BH79">
        <f t="shared" si="73"/>
        <v>60.906113330430337</v>
      </c>
      <c r="BI79">
        <v>0</v>
      </c>
      <c r="BJ79">
        <f t="shared" si="74"/>
        <v>0</v>
      </c>
      <c r="BK79">
        <v>52819</v>
      </c>
      <c r="BL79">
        <v>8497</v>
      </c>
      <c r="BM79">
        <f t="shared" si="75"/>
        <v>37.425123326286119</v>
      </c>
      <c r="BN79">
        <v>14207</v>
      </c>
      <c r="BO79">
        <f t="shared" si="76"/>
        <v>62.574876673713888</v>
      </c>
      <c r="BP79">
        <v>0</v>
      </c>
      <c r="BQ79">
        <f t="shared" si="77"/>
        <v>0</v>
      </c>
      <c r="BR79">
        <v>22704</v>
      </c>
      <c r="BS79">
        <v>1907</v>
      </c>
      <c r="BT79">
        <v>5</v>
      </c>
      <c r="BU79">
        <f t="shared" si="78"/>
        <v>41.673931996512643</v>
      </c>
      <c r="BV79">
        <v>2668</v>
      </c>
      <c r="BW79">
        <v>8</v>
      </c>
      <c r="BX79">
        <f t="shared" si="79"/>
        <v>58.326068003487364</v>
      </c>
      <c r="BY79">
        <v>0</v>
      </c>
      <c r="BZ79">
        <v>0</v>
      </c>
      <c r="CA79">
        <f t="shared" si="80"/>
        <v>0</v>
      </c>
      <c r="CB79">
        <v>4588</v>
      </c>
      <c r="CC79" t="s">
        <v>207</v>
      </c>
      <c r="CD79" t="s">
        <v>168</v>
      </c>
      <c r="CE79">
        <v>4</v>
      </c>
      <c r="CF79">
        <v>70</v>
      </c>
      <c r="CG79" t="s">
        <v>168</v>
      </c>
      <c r="CH79">
        <v>881</v>
      </c>
      <c r="CI79">
        <f t="shared" si="81"/>
        <v>54.315659679408135</v>
      </c>
      <c r="CJ79">
        <v>741</v>
      </c>
      <c r="CK79">
        <f t="shared" si="82"/>
        <v>45.684340320591858</v>
      </c>
      <c r="CL79">
        <v>4234</v>
      </c>
      <c r="CM79">
        <v>2466</v>
      </c>
      <c r="CN79">
        <f t="shared" si="83"/>
        <v>0.58242796410014175</v>
      </c>
      <c r="CO79">
        <v>1622</v>
      </c>
      <c r="CP79">
        <f t="shared" si="84"/>
        <v>7.1878046618807048</v>
      </c>
      <c r="CQ79">
        <v>40</v>
      </c>
      <c r="CR79">
        <v>41</v>
      </c>
      <c r="CS79">
        <v>59</v>
      </c>
      <c r="CT79">
        <v>20</v>
      </c>
      <c r="CU79">
        <v>13758</v>
      </c>
      <c r="CV79">
        <v>37302</v>
      </c>
      <c r="CW79">
        <v>37302</v>
      </c>
      <c r="CX79">
        <v>644</v>
      </c>
      <c r="CY79">
        <v>1685</v>
      </c>
      <c r="CZ79">
        <v>1685</v>
      </c>
      <c r="DA79">
        <v>85066792</v>
      </c>
      <c r="DB79">
        <v>62276160</v>
      </c>
      <c r="DC79">
        <v>13681</v>
      </c>
      <c r="DD79">
        <f t="shared" si="85"/>
        <v>62.927188261809484</v>
      </c>
      <c r="DE79">
        <v>8539</v>
      </c>
      <c r="DF79">
        <v>7095</v>
      </c>
      <c r="DG79">
        <f t="shared" si="86"/>
        <v>51.86024413420072</v>
      </c>
      <c r="DH79">
        <f t="shared" si="87"/>
        <v>32.634193459362493</v>
      </c>
      <c r="DI79">
        <v>47</v>
      </c>
      <c r="DJ79">
        <v>11196</v>
      </c>
      <c r="DK79">
        <v>4865</v>
      </c>
      <c r="DL79">
        <v>4708</v>
      </c>
      <c r="DM79">
        <v>46</v>
      </c>
      <c r="DN79">
        <v>34307</v>
      </c>
      <c r="DO79">
        <v>0</v>
      </c>
      <c r="DP79" t="s">
        <v>213</v>
      </c>
      <c r="DQ79" t="s">
        <v>217</v>
      </c>
    </row>
    <row r="80" spans="1:121" x14ac:dyDescent="0.3">
      <c r="A80" t="s">
        <v>66</v>
      </c>
      <c r="B80" t="s">
        <v>67</v>
      </c>
      <c r="C80" t="s">
        <v>82</v>
      </c>
      <c r="D80">
        <v>11394</v>
      </c>
      <c r="E80">
        <v>581</v>
      </c>
      <c r="F80">
        <v>14848</v>
      </c>
      <c r="G80">
        <v>520</v>
      </c>
      <c r="H80">
        <f t="shared" si="52"/>
        <v>26242</v>
      </c>
      <c r="I80">
        <f t="shared" si="46"/>
        <v>11975</v>
      </c>
      <c r="J80">
        <f t="shared" si="53"/>
        <v>43.795486961928098</v>
      </c>
      <c r="K80">
        <f t="shared" si="47"/>
        <v>15368</v>
      </c>
      <c r="L80">
        <f t="shared" si="54"/>
        <v>56.204513038071902</v>
      </c>
      <c r="M80">
        <v>0</v>
      </c>
      <c r="N80">
        <f t="shared" si="55"/>
        <v>0</v>
      </c>
      <c r="O80">
        <v>27343</v>
      </c>
      <c r="P80">
        <v>2345</v>
      </c>
      <c r="Q80">
        <v>750</v>
      </c>
      <c r="R80">
        <v>3354</v>
      </c>
      <c r="S80">
        <v>1861</v>
      </c>
      <c r="T80">
        <f t="shared" si="48"/>
        <v>3095</v>
      </c>
      <c r="U80">
        <f t="shared" si="56"/>
        <v>37.244283995186521</v>
      </c>
      <c r="V80">
        <f t="shared" si="49"/>
        <v>5215</v>
      </c>
      <c r="W80">
        <f t="shared" si="57"/>
        <v>62.755716004813479</v>
      </c>
      <c r="X80">
        <v>0</v>
      </c>
      <c r="Y80">
        <f t="shared" si="58"/>
        <v>0</v>
      </c>
      <c r="Z80">
        <v>8310</v>
      </c>
      <c r="AA80">
        <f t="shared" si="59"/>
        <v>42.268532802288725</v>
      </c>
      <c r="AB80">
        <f t="shared" si="60"/>
        <v>57.731467197711275</v>
      </c>
      <c r="AC80">
        <v>35653</v>
      </c>
      <c r="AD80">
        <v>742</v>
      </c>
      <c r="AE80">
        <f t="shared" si="61"/>
        <v>2.081171289933526</v>
      </c>
      <c r="AF80">
        <v>1570</v>
      </c>
      <c r="AG80">
        <f t="shared" si="62"/>
        <v>4.403556502959078</v>
      </c>
      <c r="AH80">
        <v>2511</v>
      </c>
      <c r="AI80">
        <f t="shared" si="63"/>
        <v>7.0428855916753141</v>
      </c>
      <c r="AJ80">
        <v>19871</v>
      </c>
      <c r="AK80">
        <f t="shared" si="64"/>
        <v>55.734440299554031</v>
      </c>
      <c r="AL80">
        <v>37</v>
      </c>
      <c r="AM80">
        <f t="shared" si="65"/>
        <v>0.10377808319075534</v>
      </c>
      <c r="AN80">
        <v>1151</v>
      </c>
      <c r="AO80">
        <f t="shared" si="66"/>
        <v>3.2283398311502536</v>
      </c>
      <c r="AP80">
        <v>21</v>
      </c>
      <c r="AQ80">
        <f t="shared" si="67"/>
        <v>5.8901074243401678E-2</v>
      </c>
      <c r="AR80">
        <v>1138</v>
      </c>
      <c r="AS80">
        <f t="shared" si="68"/>
        <v>3.1918772613805291</v>
      </c>
      <c r="AT80">
        <v>302</v>
      </c>
      <c r="AU80">
        <f t="shared" si="69"/>
        <v>0.84705354388130027</v>
      </c>
      <c r="AV80">
        <v>788</v>
      </c>
      <c r="AW80">
        <v>5105</v>
      </c>
      <c r="AX80">
        <f t="shared" si="70"/>
        <v>15.435847208619</v>
      </c>
      <c r="AY80">
        <v>78</v>
      </c>
      <c r="AZ80">
        <v>889</v>
      </c>
      <c r="BA80">
        <v>5157</v>
      </c>
      <c r="BB80">
        <f t="shared" si="71"/>
        <v>17.238704673259647</v>
      </c>
      <c r="BC80">
        <v>78</v>
      </c>
      <c r="BD80">
        <v>90</v>
      </c>
      <c r="BE80">
        <v>16818</v>
      </c>
      <c r="BF80">
        <f t="shared" si="72"/>
        <v>39.864416421731299</v>
      </c>
      <c r="BG80">
        <v>25370</v>
      </c>
      <c r="BH80">
        <f t="shared" si="73"/>
        <v>60.135583578268701</v>
      </c>
      <c r="BI80">
        <v>0</v>
      </c>
      <c r="BJ80">
        <f t="shared" si="74"/>
        <v>0</v>
      </c>
      <c r="BK80">
        <v>42188</v>
      </c>
      <c r="BL80">
        <v>9970</v>
      </c>
      <c r="BM80">
        <f t="shared" si="75"/>
        <v>36.895862630449258</v>
      </c>
      <c r="BN80">
        <v>17052</v>
      </c>
      <c r="BO80">
        <f t="shared" si="76"/>
        <v>63.104137369550742</v>
      </c>
      <c r="BP80">
        <v>0</v>
      </c>
      <c r="BQ80">
        <f t="shared" si="77"/>
        <v>0</v>
      </c>
      <c r="BR80">
        <v>27022</v>
      </c>
      <c r="BS80">
        <v>2586</v>
      </c>
      <c r="BT80">
        <v>5</v>
      </c>
      <c r="BU80">
        <f t="shared" si="78"/>
        <v>39.454850007613828</v>
      </c>
      <c r="BV80">
        <v>3981</v>
      </c>
      <c r="BW80">
        <v>2</v>
      </c>
      <c r="BX80">
        <f t="shared" si="79"/>
        <v>60.651743566316426</v>
      </c>
      <c r="BY80">
        <v>0</v>
      </c>
      <c r="BZ80">
        <v>0</v>
      </c>
      <c r="CA80">
        <f t="shared" si="80"/>
        <v>0</v>
      </c>
      <c r="CB80">
        <v>6567</v>
      </c>
      <c r="CC80" t="s">
        <v>207</v>
      </c>
      <c r="CD80" t="s">
        <v>168</v>
      </c>
      <c r="CE80">
        <v>3.66</v>
      </c>
      <c r="CF80">
        <v>65</v>
      </c>
      <c r="CG80" t="s">
        <v>168</v>
      </c>
      <c r="CH80">
        <v>653</v>
      </c>
      <c r="CI80">
        <f t="shared" si="81"/>
        <v>49.432248296744888</v>
      </c>
      <c r="CJ80">
        <v>668</v>
      </c>
      <c r="CK80">
        <f t="shared" si="82"/>
        <v>50.567751703255112</v>
      </c>
      <c r="CL80">
        <v>2990</v>
      </c>
      <c r="CM80">
        <v>1981</v>
      </c>
      <c r="CN80">
        <f t="shared" si="83"/>
        <v>0.66254180602006685</v>
      </c>
      <c r="CO80">
        <v>1321</v>
      </c>
      <c r="CP80">
        <f t="shared" si="84"/>
        <v>4.83121822769996</v>
      </c>
      <c r="CQ80">
        <v>38</v>
      </c>
      <c r="CR80">
        <v>31</v>
      </c>
      <c r="CS80">
        <v>69</v>
      </c>
      <c r="CT80">
        <v>21</v>
      </c>
      <c r="CU80">
        <v>12288</v>
      </c>
      <c r="CV80">
        <v>34534</v>
      </c>
      <c r="CW80">
        <v>34534</v>
      </c>
      <c r="CX80">
        <v>512</v>
      </c>
      <c r="CY80">
        <v>1439</v>
      </c>
      <c r="CZ80">
        <v>1439</v>
      </c>
      <c r="DA80">
        <v>104257972</v>
      </c>
      <c r="DB80">
        <v>73511573</v>
      </c>
      <c r="DC80">
        <v>17752</v>
      </c>
      <c r="DD80">
        <f t="shared" si="85"/>
        <v>67.647282981480075</v>
      </c>
      <c r="DE80">
        <v>11544</v>
      </c>
      <c r="DF80">
        <v>5804</v>
      </c>
      <c r="DG80">
        <f t="shared" si="86"/>
        <v>32.69490761604326</v>
      </c>
      <c r="DH80">
        <f t="shared" si="87"/>
        <v>22.117216675558264</v>
      </c>
      <c r="DI80">
        <v>71</v>
      </c>
      <c r="DJ80">
        <v>7467</v>
      </c>
      <c r="DK80">
        <v>11002</v>
      </c>
      <c r="DL80">
        <v>7031</v>
      </c>
      <c r="DM80">
        <v>53</v>
      </c>
      <c r="DN80">
        <v>31695</v>
      </c>
      <c r="DO80">
        <v>344</v>
      </c>
      <c r="DP80">
        <v>3581</v>
      </c>
      <c r="DQ80" t="s">
        <v>206</v>
      </c>
    </row>
    <row r="81" spans="1:121" x14ac:dyDescent="0.3">
      <c r="A81" t="s">
        <v>129</v>
      </c>
      <c r="B81" t="s">
        <v>69</v>
      </c>
      <c r="C81" t="s">
        <v>82</v>
      </c>
      <c r="D81">
        <v>4383</v>
      </c>
      <c r="E81">
        <v>2170</v>
      </c>
      <c r="F81">
        <v>6571</v>
      </c>
      <c r="G81">
        <v>3584</v>
      </c>
      <c r="H81">
        <f t="shared" si="52"/>
        <v>10954</v>
      </c>
      <c r="I81">
        <f t="shared" si="46"/>
        <v>6553</v>
      </c>
      <c r="J81">
        <f t="shared" si="53"/>
        <v>39.22073258319368</v>
      </c>
      <c r="K81">
        <f t="shared" si="47"/>
        <v>10155</v>
      </c>
      <c r="L81">
        <f t="shared" si="54"/>
        <v>60.779267416806313</v>
      </c>
      <c r="M81">
        <v>0</v>
      </c>
      <c r="N81">
        <f t="shared" si="55"/>
        <v>0</v>
      </c>
      <c r="O81">
        <v>16708</v>
      </c>
      <c r="P81">
        <v>1332</v>
      </c>
      <c r="Q81">
        <v>862</v>
      </c>
      <c r="R81">
        <v>1357</v>
      </c>
      <c r="S81">
        <v>1658</v>
      </c>
      <c r="T81">
        <f t="shared" si="48"/>
        <v>2194</v>
      </c>
      <c r="U81">
        <f t="shared" si="56"/>
        <v>42.119408715684393</v>
      </c>
      <c r="V81">
        <f t="shared" si="49"/>
        <v>3015</v>
      </c>
      <c r="W81">
        <f t="shared" si="57"/>
        <v>57.880591284315607</v>
      </c>
      <c r="X81">
        <v>0</v>
      </c>
      <c r="Y81">
        <f t="shared" si="58"/>
        <v>0</v>
      </c>
      <c r="Z81">
        <v>5209</v>
      </c>
      <c r="AA81">
        <f t="shared" si="59"/>
        <v>39.909659168681841</v>
      </c>
      <c r="AB81">
        <f t="shared" si="60"/>
        <v>60.090340831318159</v>
      </c>
      <c r="AC81">
        <v>21917</v>
      </c>
      <c r="AD81">
        <v>211</v>
      </c>
      <c r="AE81">
        <f t="shared" si="61"/>
        <v>0.96272300041064018</v>
      </c>
      <c r="AF81">
        <v>1555</v>
      </c>
      <c r="AG81">
        <f t="shared" si="62"/>
        <v>7.0949491262490314</v>
      </c>
      <c r="AH81">
        <v>6251</v>
      </c>
      <c r="AI81">
        <f t="shared" si="63"/>
        <v>28.521239220696266</v>
      </c>
      <c r="AJ81">
        <v>6910</v>
      </c>
      <c r="AK81">
        <f t="shared" si="64"/>
        <v>31.528037596386365</v>
      </c>
      <c r="AL81">
        <v>39</v>
      </c>
      <c r="AM81">
        <f t="shared" si="65"/>
        <v>0.1779440616872747</v>
      </c>
      <c r="AN81">
        <v>824</v>
      </c>
      <c r="AO81">
        <f t="shared" si="66"/>
        <v>3.7596386366747274</v>
      </c>
      <c r="AP81">
        <v>2</v>
      </c>
      <c r="AQ81">
        <f t="shared" si="67"/>
        <v>9.1253364967833189E-3</v>
      </c>
      <c r="AR81">
        <v>666</v>
      </c>
      <c r="AS81">
        <f t="shared" si="68"/>
        <v>3.0387370534288451</v>
      </c>
      <c r="AT81">
        <v>250</v>
      </c>
      <c r="AU81">
        <f t="shared" si="69"/>
        <v>1.1406670620979149</v>
      </c>
      <c r="AV81">
        <v>1403</v>
      </c>
      <c r="AW81">
        <v>2647</v>
      </c>
      <c r="AX81">
        <f t="shared" si="70"/>
        <v>53.003400075557238</v>
      </c>
      <c r="AY81">
        <v>48</v>
      </c>
      <c r="AZ81" t="s">
        <v>213</v>
      </c>
      <c r="BA81" t="s">
        <v>213</v>
      </c>
      <c r="BB81" t="s">
        <v>213</v>
      </c>
      <c r="BC81" t="s">
        <v>213</v>
      </c>
      <c r="BD81">
        <v>74.7</v>
      </c>
      <c r="BE81">
        <v>5713</v>
      </c>
      <c r="BF81">
        <f t="shared" si="72"/>
        <v>36.233906259909936</v>
      </c>
      <c r="BG81">
        <v>10043</v>
      </c>
      <c r="BH81">
        <f t="shared" si="73"/>
        <v>63.696327773197183</v>
      </c>
      <c r="BI81">
        <v>0</v>
      </c>
      <c r="BJ81">
        <f t="shared" si="74"/>
        <v>0</v>
      </c>
      <c r="BK81">
        <v>15767</v>
      </c>
      <c r="BL81">
        <v>5327</v>
      </c>
      <c r="BM81">
        <f t="shared" si="75"/>
        <v>35.713327969965135</v>
      </c>
      <c r="BN81">
        <v>9578</v>
      </c>
      <c r="BO81">
        <f t="shared" si="76"/>
        <v>64.212925717350501</v>
      </c>
      <c r="BP81">
        <v>0</v>
      </c>
      <c r="BQ81">
        <f t="shared" si="77"/>
        <v>0</v>
      </c>
      <c r="BR81">
        <v>14916</v>
      </c>
      <c r="BS81">
        <v>963</v>
      </c>
      <c r="BT81">
        <v>43</v>
      </c>
      <c r="BU81">
        <f t="shared" si="78"/>
        <v>41.673570836785416</v>
      </c>
      <c r="BV81">
        <v>1358</v>
      </c>
      <c r="BW81">
        <v>49</v>
      </c>
      <c r="BX81">
        <f t="shared" si="79"/>
        <v>58.285004142502075</v>
      </c>
      <c r="BY81">
        <v>0</v>
      </c>
      <c r="BZ81">
        <v>0</v>
      </c>
      <c r="CA81">
        <f t="shared" si="80"/>
        <v>0</v>
      </c>
      <c r="CB81">
        <v>2414</v>
      </c>
      <c r="CC81" t="s">
        <v>207</v>
      </c>
      <c r="CD81" t="s">
        <v>168</v>
      </c>
      <c r="CE81">
        <v>3.44</v>
      </c>
      <c r="CF81">
        <v>25</v>
      </c>
      <c r="CG81" t="s">
        <v>168</v>
      </c>
      <c r="CH81">
        <v>406</v>
      </c>
      <c r="CI81">
        <f t="shared" si="81"/>
        <v>36.25</v>
      </c>
      <c r="CJ81">
        <v>713</v>
      </c>
      <c r="CK81">
        <f t="shared" si="82"/>
        <v>63.660714285714285</v>
      </c>
      <c r="CL81">
        <v>2204</v>
      </c>
      <c r="CM81">
        <v>2037</v>
      </c>
      <c r="CN81">
        <f t="shared" si="83"/>
        <v>0.92422867513611617</v>
      </c>
      <c r="CO81">
        <v>1120</v>
      </c>
      <c r="CP81">
        <f t="shared" si="84"/>
        <v>6.7033756284414654</v>
      </c>
      <c r="CQ81">
        <v>17</v>
      </c>
      <c r="CR81">
        <v>18</v>
      </c>
      <c r="CS81">
        <v>82</v>
      </c>
      <c r="CT81">
        <v>24</v>
      </c>
      <c r="CU81" t="s">
        <v>213</v>
      </c>
      <c r="CV81" t="s">
        <v>213</v>
      </c>
      <c r="CW81" t="s">
        <v>213</v>
      </c>
      <c r="CX81" t="s">
        <v>213</v>
      </c>
      <c r="CY81" t="s">
        <v>213</v>
      </c>
      <c r="CZ81" t="s">
        <v>213</v>
      </c>
      <c r="DA81">
        <v>55310817</v>
      </c>
      <c r="DB81">
        <v>45054318</v>
      </c>
      <c r="DC81">
        <v>9901</v>
      </c>
      <c r="DD81">
        <f t="shared" si="85"/>
        <v>90.38707321526384</v>
      </c>
      <c r="DE81">
        <v>7678</v>
      </c>
      <c r="DF81">
        <v>5669</v>
      </c>
      <c r="DG81">
        <f t="shared" si="86"/>
        <v>57.256842743157257</v>
      </c>
      <c r="DH81">
        <f t="shared" si="87"/>
        <v>51.752784371006022</v>
      </c>
      <c r="DI81">
        <v>56</v>
      </c>
      <c r="DJ81">
        <v>7714</v>
      </c>
      <c r="DK81">
        <v>1981</v>
      </c>
      <c r="DL81">
        <v>6571</v>
      </c>
      <c r="DM81">
        <v>60</v>
      </c>
      <c r="DN81">
        <v>29939</v>
      </c>
      <c r="DO81">
        <v>186</v>
      </c>
      <c r="DP81">
        <v>14512</v>
      </c>
      <c r="DQ81" t="s">
        <v>208</v>
      </c>
    </row>
    <row r="82" spans="1:121" x14ac:dyDescent="0.3">
      <c r="A82" t="s">
        <v>68</v>
      </c>
      <c r="B82" t="s">
        <v>69</v>
      </c>
      <c r="C82" t="s">
        <v>82</v>
      </c>
      <c r="D82">
        <v>11690</v>
      </c>
      <c r="E82">
        <v>641</v>
      </c>
      <c r="F82">
        <v>14135</v>
      </c>
      <c r="G82">
        <v>573</v>
      </c>
      <c r="H82">
        <f t="shared" si="52"/>
        <v>25825</v>
      </c>
      <c r="I82">
        <f t="shared" si="46"/>
        <v>12331</v>
      </c>
      <c r="J82">
        <f t="shared" si="53"/>
        <v>45.604497207736969</v>
      </c>
      <c r="K82">
        <f t="shared" si="47"/>
        <v>14708</v>
      </c>
      <c r="L82">
        <f t="shared" si="54"/>
        <v>54.395502792263031</v>
      </c>
      <c r="M82">
        <v>0</v>
      </c>
      <c r="N82">
        <f t="shared" si="55"/>
        <v>0</v>
      </c>
      <c r="O82">
        <v>27039</v>
      </c>
      <c r="P82">
        <v>1693</v>
      </c>
      <c r="Q82">
        <v>1245</v>
      </c>
      <c r="R82">
        <v>2295</v>
      </c>
      <c r="S82">
        <v>1533</v>
      </c>
      <c r="T82">
        <f t="shared" si="48"/>
        <v>2938</v>
      </c>
      <c r="U82">
        <f t="shared" si="56"/>
        <v>43.422997339639373</v>
      </c>
      <c r="V82">
        <f t="shared" si="49"/>
        <v>3828</v>
      </c>
      <c r="W82">
        <f t="shared" si="57"/>
        <v>56.577002660360634</v>
      </c>
      <c r="X82">
        <v>0</v>
      </c>
      <c r="Y82">
        <f t="shared" si="58"/>
        <v>0</v>
      </c>
      <c r="Z82">
        <v>6766</v>
      </c>
      <c r="AA82">
        <f t="shared" si="59"/>
        <v>45.167874574767048</v>
      </c>
      <c r="AB82">
        <f t="shared" si="60"/>
        <v>54.83212542523296</v>
      </c>
      <c r="AC82">
        <v>33805</v>
      </c>
      <c r="AD82">
        <v>216</v>
      </c>
      <c r="AE82">
        <f t="shared" si="61"/>
        <v>0.63895873391510127</v>
      </c>
      <c r="AF82">
        <v>1596</v>
      </c>
      <c r="AG82">
        <f t="shared" si="62"/>
        <v>4.7211950894838042</v>
      </c>
      <c r="AH82">
        <v>1224</v>
      </c>
      <c r="AI82">
        <f t="shared" si="63"/>
        <v>3.6207661588522408</v>
      </c>
      <c r="AJ82">
        <v>21336</v>
      </c>
      <c r="AK82">
        <f t="shared" si="64"/>
        <v>63.114923827836122</v>
      </c>
      <c r="AL82">
        <v>34</v>
      </c>
      <c r="AM82">
        <f t="shared" si="65"/>
        <v>0.10057683774589558</v>
      </c>
      <c r="AN82">
        <v>1017</v>
      </c>
      <c r="AO82">
        <f t="shared" si="66"/>
        <v>3.0084307055169353</v>
      </c>
      <c r="AP82">
        <v>0</v>
      </c>
      <c r="AQ82">
        <f t="shared" si="67"/>
        <v>0</v>
      </c>
      <c r="AR82">
        <v>1318</v>
      </c>
      <c r="AS82">
        <f t="shared" si="68"/>
        <v>3.8988315337967752</v>
      </c>
      <c r="AT82">
        <v>298</v>
      </c>
      <c r="AU82">
        <f t="shared" si="69"/>
        <v>0.88152640141990823</v>
      </c>
      <c r="AV82">
        <v>1282</v>
      </c>
      <c r="AW82">
        <v>4840</v>
      </c>
      <c r="AX82">
        <f t="shared" si="70"/>
        <v>26.487603305785122</v>
      </c>
      <c r="AY82">
        <v>72.58</v>
      </c>
      <c r="AZ82">
        <v>1303</v>
      </c>
      <c r="BA82">
        <v>4700</v>
      </c>
      <c r="BB82">
        <f t="shared" si="71"/>
        <v>27.723404255319149</v>
      </c>
      <c r="BC82">
        <v>72.150000000000006</v>
      </c>
      <c r="BD82">
        <v>88.6</v>
      </c>
      <c r="BE82">
        <v>13857</v>
      </c>
      <c r="BF82">
        <f t="shared" si="72"/>
        <v>38.184072747313309</v>
      </c>
      <c r="BG82">
        <v>22433</v>
      </c>
      <c r="BH82">
        <f t="shared" si="73"/>
        <v>61.815927252686684</v>
      </c>
      <c r="BI82">
        <v>0</v>
      </c>
      <c r="BJ82">
        <f t="shared" si="74"/>
        <v>0</v>
      </c>
      <c r="BK82">
        <v>36290</v>
      </c>
      <c r="BL82">
        <v>9181</v>
      </c>
      <c r="BM82">
        <f t="shared" si="75"/>
        <v>36.981390477724965</v>
      </c>
      <c r="BN82">
        <v>15645</v>
      </c>
      <c r="BO82">
        <f t="shared" si="76"/>
        <v>63.018609522275035</v>
      </c>
      <c r="BP82">
        <v>0</v>
      </c>
      <c r="BQ82">
        <f t="shared" si="77"/>
        <v>0</v>
      </c>
      <c r="BR82">
        <v>24826</v>
      </c>
      <c r="BS82">
        <v>2853</v>
      </c>
      <c r="BT82">
        <v>7</v>
      </c>
      <c r="BU82">
        <f t="shared" si="78"/>
        <v>41.776219690330116</v>
      </c>
      <c r="BV82">
        <v>3975</v>
      </c>
      <c r="BW82">
        <v>11</v>
      </c>
      <c r="BX82">
        <f t="shared" si="79"/>
        <v>58.223780309669884</v>
      </c>
      <c r="BY82">
        <v>0</v>
      </c>
      <c r="BZ82">
        <v>0</v>
      </c>
      <c r="CA82">
        <f t="shared" si="80"/>
        <v>0</v>
      </c>
      <c r="CB82">
        <v>6846</v>
      </c>
      <c r="CC82" t="s">
        <v>207</v>
      </c>
      <c r="CD82" t="s">
        <v>168</v>
      </c>
      <c r="CE82">
        <v>4.07</v>
      </c>
      <c r="CF82">
        <v>50</v>
      </c>
      <c r="CG82" t="s">
        <v>168</v>
      </c>
      <c r="CH82">
        <v>849</v>
      </c>
      <c r="CI82">
        <f t="shared" si="81"/>
        <v>52.537128712871286</v>
      </c>
      <c r="CJ82">
        <v>767</v>
      </c>
      <c r="CK82">
        <f t="shared" si="82"/>
        <v>47.462871287128714</v>
      </c>
      <c r="CL82">
        <v>4254</v>
      </c>
      <c r="CM82">
        <v>3058</v>
      </c>
      <c r="CN82">
        <f t="shared" si="83"/>
        <v>0.71885284438175834</v>
      </c>
      <c r="CO82">
        <v>1616</v>
      </c>
      <c r="CP82">
        <f t="shared" si="84"/>
        <v>5.97655238729243</v>
      </c>
      <c r="CQ82">
        <v>32</v>
      </c>
      <c r="CR82">
        <v>31</v>
      </c>
      <c r="CS82">
        <v>69</v>
      </c>
      <c r="CT82">
        <v>21</v>
      </c>
      <c r="CU82">
        <v>11332</v>
      </c>
      <c r="CV82">
        <v>29522</v>
      </c>
      <c r="CW82">
        <v>29522</v>
      </c>
      <c r="CX82">
        <v>378</v>
      </c>
      <c r="CY82">
        <v>1137</v>
      </c>
      <c r="CZ82">
        <v>1137</v>
      </c>
      <c r="DA82">
        <v>220319157</v>
      </c>
      <c r="DB82" t="s">
        <v>213</v>
      </c>
      <c r="DC82">
        <v>20410</v>
      </c>
      <c r="DD82">
        <f t="shared" si="85"/>
        <v>79.03194578896418</v>
      </c>
      <c r="DE82">
        <v>10259</v>
      </c>
      <c r="DF82">
        <v>9131</v>
      </c>
      <c r="DG82">
        <f t="shared" si="86"/>
        <v>44.737873591376776</v>
      </c>
      <c r="DH82">
        <f t="shared" si="87"/>
        <v>35.35721200387222</v>
      </c>
      <c r="DI82">
        <v>52.32</v>
      </c>
      <c r="DJ82">
        <v>11336</v>
      </c>
      <c r="DK82">
        <v>6221</v>
      </c>
      <c r="DL82">
        <v>6174</v>
      </c>
      <c r="DM82">
        <v>48.5</v>
      </c>
      <c r="DN82">
        <v>27949</v>
      </c>
      <c r="DO82">
        <v>53</v>
      </c>
      <c r="DP82">
        <v>8722</v>
      </c>
      <c r="DQ82" t="s">
        <v>206</v>
      </c>
    </row>
    <row r="83" spans="1:121" x14ac:dyDescent="0.3">
      <c r="A83" t="s">
        <v>130</v>
      </c>
      <c r="B83" t="s">
        <v>71</v>
      </c>
      <c r="C83" t="s">
        <v>82</v>
      </c>
      <c r="D83">
        <v>26968</v>
      </c>
      <c r="E83">
        <v>3707</v>
      </c>
      <c r="F83">
        <v>24179</v>
      </c>
      <c r="G83">
        <v>2658</v>
      </c>
      <c r="H83">
        <f t="shared" si="52"/>
        <v>51147</v>
      </c>
      <c r="I83">
        <f t="shared" si="46"/>
        <v>30675</v>
      </c>
      <c r="J83">
        <f t="shared" si="53"/>
        <v>53.336694950618998</v>
      </c>
      <c r="K83">
        <f t="shared" si="47"/>
        <v>26837</v>
      </c>
      <c r="L83">
        <f t="shared" si="54"/>
        <v>46.663305049381002</v>
      </c>
      <c r="M83">
        <v>0</v>
      </c>
      <c r="N83">
        <f t="shared" si="55"/>
        <v>0</v>
      </c>
      <c r="O83">
        <v>57512</v>
      </c>
      <c r="P83">
        <v>6866</v>
      </c>
      <c r="Q83">
        <v>1839</v>
      </c>
      <c r="R83">
        <v>5821</v>
      </c>
      <c r="S83">
        <v>1976</v>
      </c>
      <c r="T83">
        <f t="shared" si="48"/>
        <v>8705</v>
      </c>
      <c r="U83">
        <f t="shared" si="56"/>
        <v>52.751181674948491</v>
      </c>
      <c r="V83">
        <f t="shared" si="49"/>
        <v>7797</v>
      </c>
      <c r="W83">
        <f t="shared" si="57"/>
        <v>47.248818325051509</v>
      </c>
      <c r="X83">
        <v>0</v>
      </c>
      <c r="Y83">
        <f t="shared" si="58"/>
        <v>0</v>
      </c>
      <c r="Z83">
        <v>16502</v>
      </c>
      <c r="AA83">
        <f t="shared" si="59"/>
        <v>53.206150187802301</v>
      </c>
      <c r="AB83">
        <f t="shared" si="60"/>
        <v>46.793849812197692</v>
      </c>
      <c r="AC83">
        <v>74014</v>
      </c>
      <c r="AD83">
        <v>689</v>
      </c>
      <c r="AE83">
        <f t="shared" si="61"/>
        <v>0.93090496392574384</v>
      </c>
      <c r="AF83">
        <v>14637</v>
      </c>
      <c r="AG83">
        <f t="shared" si="62"/>
        <v>19.775988326532818</v>
      </c>
      <c r="AH83">
        <v>1333</v>
      </c>
      <c r="AI83">
        <f t="shared" si="63"/>
        <v>1.801010619612506</v>
      </c>
      <c r="AJ83">
        <v>31836</v>
      </c>
      <c r="AK83">
        <f t="shared" si="64"/>
        <v>43.013483935471669</v>
      </c>
      <c r="AL83">
        <v>127</v>
      </c>
      <c r="AM83">
        <f t="shared" si="65"/>
        <v>0.17158915880779313</v>
      </c>
      <c r="AN83">
        <v>6526</v>
      </c>
      <c r="AO83">
        <f t="shared" si="66"/>
        <v>8.8172507903910073</v>
      </c>
      <c r="AP83">
        <v>24</v>
      </c>
      <c r="AQ83">
        <f t="shared" si="67"/>
        <v>3.2426297727456969E-2</v>
      </c>
      <c r="AR83">
        <v>2145</v>
      </c>
      <c r="AS83">
        <f t="shared" si="68"/>
        <v>2.8981003593914667</v>
      </c>
      <c r="AT83">
        <v>195</v>
      </c>
      <c r="AU83">
        <f t="shared" si="69"/>
        <v>0.26346366903558782</v>
      </c>
      <c r="AV83">
        <v>1839</v>
      </c>
      <c r="AW83">
        <v>8955</v>
      </c>
      <c r="AX83">
        <f t="shared" si="70"/>
        <v>20.536013400335008</v>
      </c>
      <c r="AY83">
        <v>83.54</v>
      </c>
      <c r="AZ83">
        <v>2142</v>
      </c>
      <c r="BA83">
        <v>9028</v>
      </c>
      <c r="BB83">
        <f t="shared" si="71"/>
        <v>23.726185201595037</v>
      </c>
      <c r="BC83">
        <v>83.36</v>
      </c>
      <c r="BD83">
        <v>94.55</v>
      </c>
      <c r="BE83">
        <v>22007</v>
      </c>
      <c r="BF83">
        <f t="shared" si="72"/>
        <v>50.68168209663304</v>
      </c>
      <c r="BG83">
        <v>21415</v>
      </c>
      <c r="BH83">
        <f t="shared" si="73"/>
        <v>49.31831790336696</v>
      </c>
      <c r="BI83">
        <v>0</v>
      </c>
      <c r="BJ83">
        <f t="shared" si="74"/>
        <v>0</v>
      </c>
      <c r="BK83">
        <v>43422</v>
      </c>
      <c r="BL83">
        <v>14043</v>
      </c>
      <c r="BM83">
        <f t="shared" si="75"/>
        <v>51.622982759254498</v>
      </c>
      <c r="BN83">
        <v>13160</v>
      </c>
      <c r="BO83">
        <f t="shared" si="76"/>
        <v>48.377017240745509</v>
      </c>
      <c r="BP83">
        <v>0</v>
      </c>
      <c r="BQ83">
        <f t="shared" si="77"/>
        <v>0</v>
      </c>
      <c r="BR83">
        <v>27203</v>
      </c>
      <c r="BS83">
        <v>6115</v>
      </c>
      <c r="BT83">
        <v>603</v>
      </c>
      <c r="BU83">
        <f t="shared" si="78"/>
        <v>53.787029623698956</v>
      </c>
      <c r="BV83">
        <v>5267</v>
      </c>
      <c r="BW83">
        <v>505</v>
      </c>
      <c r="BX83">
        <f t="shared" si="79"/>
        <v>46.212970376301044</v>
      </c>
      <c r="BY83">
        <v>0</v>
      </c>
      <c r="BZ83">
        <v>0</v>
      </c>
      <c r="CA83">
        <f t="shared" si="80"/>
        <v>0</v>
      </c>
      <c r="CB83">
        <v>12490</v>
      </c>
      <c r="CC83" t="s">
        <v>207</v>
      </c>
      <c r="CD83" t="s">
        <v>168</v>
      </c>
      <c r="CE83" t="s">
        <v>213</v>
      </c>
      <c r="CF83">
        <v>75</v>
      </c>
      <c r="CG83" t="s">
        <v>168</v>
      </c>
      <c r="CH83">
        <v>1323</v>
      </c>
      <c r="CI83">
        <f t="shared" si="81"/>
        <v>52.751196172248804</v>
      </c>
      <c r="CJ83">
        <v>1185</v>
      </c>
      <c r="CK83">
        <f t="shared" si="82"/>
        <v>47.248803827751196</v>
      </c>
      <c r="CL83">
        <v>5207</v>
      </c>
      <c r="CM83">
        <v>2699</v>
      </c>
      <c r="CN83">
        <f t="shared" si="83"/>
        <v>0.51834069521797577</v>
      </c>
      <c r="CO83">
        <v>2508</v>
      </c>
      <c r="CP83">
        <f t="shared" si="84"/>
        <v>4.3608290443733484</v>
      </c>
      <c r="CQ83">
        <v>4</v>
      </c>
      <c r="CR83">
        <v>22</v>
      </c>
      <c r="CS83">
        <v>78</v>
      </c>
      <c r="CT83">
        <v>20</v>
      </c>
      <c r="CU83">
        <v>8443</v>
      </c>
      <c r="CV83">
        <v>36637</v>
      </c>
      <c r="CW83">
        <v>36637</v>
      </c>
      <c r="CX83" t="s">
        <v>213</v>
      </c>
      <c r="CY83" t="s">
        <v>213</v>
      </c>
      <c r="CZ83" t="s">
        <v>213</v>
      </c>
      <c r="DA83">
        <v>210178834</v>
      </c>
      <c r="DB83">
        <v>62804954</v>
      </c>
      <c r="DC83">
        <v>31762</v>
      </c>
      <c r="DD83">
        <f t="shared" si="85"/>
        <v>62.09943887227012</v>
      </c>
      <c r="DE83">
        <v>20462</v>
      </c>
      <c r="DF83">
        <v>18356</v>
      </c>
      <c r="DG83">
        <f t="shared" si="86"/>
        <v>57.792330457779741</v>
      </c>
      <c r="DH83">
        <f t="shared" si="87"/>
        <v>35.888712925489273</v>
      </c>
      <c r="DI83">
        <v>67</v>
      </c>
      <c r="DJ83">
        <v>12155</v>
      </c>
      <c r="DK83">
        <v>6716</v>
      </c>
      <c r="DL83">
        <v>5564</v>
      </c>
      <c r="DM83">
        <v>39.049999999999997</v>
      </c>
      <c r="DN83">
        <v>24633</v>
      </c>
      <c r="DO83">
        <v>191</v>
      </c>
      <c r="DP83">
        <v>31634</v>
      </c>
      <c r="DQ83" t="s">
        <v>194</v>
      </c>
    </row>
    <row r="84" spans="1:121" x14ac:dyDescent="0.3">
      <c r="A84" t="s">
        <v>131</v>
      </c>
      <c r="B84" t="s">
        <v>71</v>
      </c>
      <c r="C84" t="s">
        <v>82</v>
      </c>
      <c r="D84">
        <v>14731</v>
      </c>
      <c r="E84">
        <v>1817</v>
      </c>
      <c r="F84">
        <v>14402</v>
      </c>
      <c r="G84">
        <v>1629</v>
      </c>
      <c r="H84">
        <f t="shared" si="52"/>
        <v>29133</v>
      </c>
      <c r="I84">
        <f t="shared" si="46"/>
        <v>16548</v>
      </c>
      <c r="J84">
        <f t="shared" si="53"/>
        <v>50.793455907179478</v>
      </c>
      <c r="K84">
        <f t="shared" si="47"/>
        <v>16031</v>
      </c>
      <c r="L84">
        <f t="shared" si="54"/>
        <v>49.206544092820529</v>
      </c>
      <c r="M84">
        <v>0</v>
      </c>
      <c r="N84">
        <f t="shared" si="55"/>
        <v>0</v>
      </c>
      <c r="O84">
        <v>32579</v>
      </c>
      <c r="P84">
        <v>2465</v>
      </c>
      <c r="Q84">
        <v>987</v>
      </c>
      <c r="R84">
        <v>2531</v>
      </c>
      <c r="S84">
        <v>1816</v>
      </c>
      <c r="T84">
        <f t="shared" si="48"/>
        <v>3452</v>
      </c>
      <c r="U84">
        <f t="shared" si="56"/>
        <v>44.262084882677264</v>
      </c>
      <c r="V84">
        <f t="shared" si="49"/>
        <v>4347</v>
      </c>
      <c r="W84">
        <f t="shared" si="57"/>
        <v>55.737915117322736</v>
      </c>
      <c r="X84">
        <v>0</v>
      </c>
      <c r="Y84">
        <f t="shared" si="58"/>
        <v>0</v>
      </c>
      <c r="Z84">
        <v>7799</v>
      </c>
      <c r="AA84">
        <f t="shared" si="59"/>
        <v>49.531923324582692</v>
      </c>
      <c r="AB84">
        <f t="shared" si="60"/>
        <v>50.468076675417308</v>
      </c>
      <c r="AC84">
        <v>40378</v>
      </c>
      <c r="AD84">
        <v>552</v>
      </c>
      <c r="AE84">
        <f t="shared" si="61"/>
        <v>1.3670810837584824</v>
      </c>
      <c r="AF84">
        <v>9457</v>
      </c>
      <c r="AG84">
        <f t="shared" si="62"/>
        <v>23.421169944028929</v>
      </c>
      <c r="AH84">
        <v>1966</v>
      </c>
      <c r="AI84">
        <f t="shared" si="63"/>
        <v>4.8689880628064781</v>
      </c>
      <c r="AJ84">
        <v>17704</v>
      </c>
      <c r="AK84">
        <f t="shared" si="64"/>
        <v>43.845658526920602</v>
      </c>
      <c r="AL84">
        <v>108</v>
      </c>
      <c r="AM84">
        <f t="shared" si="65"/>
        <v>0.26747238595274658</v>
      </c>
      <c r="AN84">
        <v>1022</v>
      </c>
      <c r="AO84">
        <f t="shared" si="66"/>
        <v>2.5310812818861756</v>
      </c>
      <c r="AP84">
        <v>22</v>
      </c>
      <c r="AQ84">
        <f t="shared" si="67"/>
        <v>5.4485115657040957E-2</v>
      </c>
      <c r="AR84">
        <v>1368</v>
      </c>
      <c r="AS84">
        <f t="shared" si="68"/>
        <v>3.3879835554014561</v>
      </c>
      <c r="AT84">
        <v>380</v>
      </c>
      <c r="AU84">
        <f t="shared" si="69"/>
        <v>0.9411065431670711</v>
      </c>
      <c r="AV84">
        <v>1140</v>
      </c>
      <c r="AW84">
        <v>4690</v>
      </c>
      <c r="AX84">
        <f t="shared" si="70"/>
        <v>24.307036247334754</v>
      </c>
      <c r="AY84">
        <v>63.7</v>
      </c>
      <c r="AZ84">
        <v>1173</v>
      </c>
      <c r="BA84">
        <v>5079</v>
      </c>
      <c r="BB84">
        <f t="shared" si="71"/>
        <v>23.095097460129946</v>
      </c>
      <c r="BC84">
        <v>63</v>
      </c>
      <c r="BD84">
        <v>85.7</v>
      </c>
      <c r="BE84">
        <v>16632</v>
      </c>
      <c r="BF84">
        <f t="shared" si="72"/>
        <v>46.983050847457626</v>
      </c>
      <c r="BG84">
        <v>18768</v>
      </c>
      <c r="BH84">
        <f t="shared" si="73"/>
        <v>53.016949152542367</v>
      </c>
      <c r="BI84">
        <v>0</v>
      </c>
      <c r="BJ84">
        <f t="shared" si="74"/>
        <v>0</v>
      </c>
      <c r="BK84">
        <v>35400</v>
      </c>
      <c r="BL84">
        <v>11179</v>
      </c>
      <c r="BM84">
        <f t="shared" si="75"/>
        <v>46.89768007719092</v>
      </c>
      <c r="BN84">
        <v>12658</v>
      </c>
      <c r="BO84">
        <f t="shared" si="76"/>
        <v>53.10231992280908</v>
      </c>
      <c r="BP84">
        <v>0</v>
      </c>
      <c r="BQ84">
        <f t="shared" si="77"/>
        <v>0</v>
      </c>
      <c r="BR84">
        <v>23837</v>
      </c>
      <c r="BS84">
        <v>3239</v>
      </c>
      <c r="BT84">
        <v>66</v>
      </c>
      <c r="BU84">
        <f t="shared" si="78"/>
        <v>48.538698781025111</v>
      </c>
      <c r="BV84">
        <v>3449</v>
      </c>
      <c r="BW84">
        <v>55</v>
      </c>
      <c r="BX84">
        <f t="shared" si="79"/>
        <v>51.461301218974889</v>
      </c>
      <c r="BY84">
        <v>0</v>
      </c>
      <c r="BZ84">
        <v>0</v>
      </c>
      <c r="CA84">
        <f t="shared" si="80"/>
        <v>0</v>
      </c>
      <c r="CB84">
        <v>6809</v>
      </c>
      <c r="CC84" t="s">
        <v>207</v>
      </c>
      <c r="CD84" t="s">
        <v>168</v>
      </c>
      <c r="CE84">
        <v>3.62</v>
      </c>
      <c r="CF84">
        <v>75</v>
      </c>
      <c r="CG84" t="s">
        <v>168</v>
      </c>
      <c r="CH84">
        <v>1081</v>
      </c>
      <c r="CI84">
        <f t="shared" si="81"/>
        <v>48.087188612099645</v>
      </c>
      <c r="CJ84">
        <v>1167</v>
      </c>
      <c r="CK84">
        <f t="shared" si="82"/>
        <v>51.912811387900362</v>
      </c>
      <c r="CL84">
        <v>4669</v>
      </c>
      <c r="CM84">
        <v>3542</v>
      </c>
      <c r="CN84">
        <f t="shared" si="83"/>
        <v>0.75862068965517238</v>
      </c>
      <c r="CO84">
        <v>2248</v>
      </c>
      <c r="CP84">
        <f t="shared" si="84"/>
        <v>6.9001504036342434</v>
      </c>
      <c r="CQ84">
        <v>7.2</v>
      </c>
      <c r="CR84">
        <v>23.3</v>
      </c>
      <c r="CS84">
        <v>76.7</v>
      </c>
      <c r="CT84">
        <v>21</v>
      </c>
      <c r="CU84">
        <v>8934</v>
      </c>
      <c r="CV84">
        <v>21174</v>
      </c>
      <c r="CW84">
        <v>21174</v>
      </c>
      <c r="CX84">
        <v>298</v>
      </c>
      <c r="CY84">
        <v>706</v>
      </c>
      <c r="CZ84">
        <v>706</v>
      </c>
      <c r="DA84">
        <v>122463488</v>
      </c>
      <c r="DB84">
        <v>32866551</v>
      </c>
      <c r="DC84">
        <v>20402</v>
      </c>
      <c r="DD84">
        <f t="shared" si="85"/>
        <v>70.030549548621835</v>
      </c>
      <c r="DE84">
        <v>13745</v>
      </c>
      <c r="DF84">
        <v>11875</v>
      </c>
      <c r="DG84">
        <f t="shared" si="86"/>
        <v>58.205077933535932</v>
      </c>
      <c r="DH84">
        <f t="shared" si="87"/>
        <v>40.761335942058835</v>
      </c>
      <c r="DI84">
        <v>57</v>
      </c>
      <c r="DJ84">
        <v>10017</v>
      </c>
      <c r="DK84">
        <v>6142</v>
      </c>
      <c r="DL84">
        <v>4303</v>
      </c>
      <c r="DM84">
        <v>49</v>
      </c>
      <c r="DN84">
        <v>31640</v>
      </c>
      <c r="DO84">
        <v>398</v>
      </c>
      <c r="DP84">
        <v>6728</v>
      </c>
      <c r="DQ84" t="s">
        <v>219</v>
      </c>
    </row>
    <row r="85" spans="1:121" x14ac:dyDescent="0.3">
      <c r="A85" t="s">
        <v>132</v>
      </c>
      <c r="B85" t="s">
        <v>71</v>
      </c>
      <c r="C85" t="s">
        <v>82</v>
      </c>
      <c r="D85">
        <v>12716</v>
      </c>
      <c r="E85">
        <v>5574</v>
      </c>
      <c r="F85">
        <v>14604</v>
      </c>
      <c r="G85">
        <v>5049</v>
      </c>
      <c r="H85">
        <f t="shared" si="52"/>
        <v>27320</v>
      </c>
      <c r="I85">
        <f t="shared" si="46"/>
        <v>18290</v>
      </c>
      <c r="J85">
        <f t="shared" si="53"/>
        <v>48.203884774530216</v>
      </c>
      <c r="K85">
        <f t="shared" si="47"/>
        <v>19653</v>
      </c>
      <c r="L85">
        <f t="shared" si="54"/>
        <v>51.796115225469784</v>
      </c>
      <c r="M85">
        <v>0</v>
      </c>
      <c r="N85">
        <f t="shared" si="55"/>
        <v>0</v>
      </c>
      <c r="O85">
        <v>37943</v>
      </c>
      <c r="P85">
        <v>2871</v>
      </c>
      <c r="Q85">
        <v>1198</v>
      </c>
      <c r="R85">
        <v>3214</v>
      </c>
      <c r="S85">
        <v>1474</v>
      </c>
      <c r="T85">
        <f t="shared" si="48"/>
        <v>4069</v>
      </c>
      <c r="U85">
        <f t="shared" si="56"/>
        <v>46.465684595181003</v>
      </c>
      <c r="V85">
        <f t="shared" si="49"/>
        <v>4688</v>
      </c>
      <c r="W85">
        <f t="shared" si="57"/>
        <v>53.534315404818997</v>
      </c>
      <c r="X85">
        <v>0</v>
      </c>
      <c r="Y85">
        <f t="shared" si="58"/>
        <v>0</v>
      </c>
      <c r="Z85">
        <v>8757</v>
      </c>
      <c r="AA85">
        <f t="shared" si="59"/>
        <v>47.877944325481799</v>
      </c>
      <c r="AB85">
        <f t="shared" si="60"/>
        <v>52.122055674518194</v>
      </c>
      <c r="AC85">
        <v>46700</v>
      </c>
      <c r="AD85">
        <v>1784</v>
      </c>
      <c r="AE85">
        <f t="shared" si="61"/>
        <v>3.820128479657388</v>
      </c>
      <c r="AF85">
        <v>14012</v>
      </c>
      <c r="AG85">
        <f t="shared" si="62"/>
        <v>30.00428265524625</v>
      </c>
      <c r="AH85">
        <v>4206</v>
      </c>
      <c r="AI85">
        <f t="shared" si="63"/>
        <v>9.0064239828693786</v>
      </c>
      <c r="AJ85">
        <v>7076</v>
      </c>
      <c r="AK85">
        <f t="shared" si="64"/>
        <v>15.152034261241971</v>
      </c>
      <c r="AL85">
        <v>42</v>
      </c>
      <c r="AM85">
        <f t="shared" si="65"/>
        <v>8.9935760171306209E-2</v>
      </c>
      <c r="AN85">
        <v>9090</v>
      </c>
      <c r="AO85">
        <f t="shared" si="66"/>
        <v>19.464668094218414</v>
      </c>
      <c r="AP85">
        <v>30</v>
      </c>
      <c r="AQ85">
        <f t="shared" si="67"/>
        <v>6.4239828693790149E-2</v>
      </c>
      <c r="AR85">
        <v>1189</v>
      </c>
      <c r="AS85">
        <f t="shared" si="68"/>
        <v>2.5460385438972164</v>
      </c>
      <c r="AT85">
        <v>514</v>
      </c>
      <c r="AU85">
        <f t="shared" si="69"/>
        <v>1.100642398286938</v>
      </c>
      <c r="AV85">
        <v>1427</v>
      </c>
      <c r="AW85">
        <v>4263</v>
      </c>
      <c r="AX85">
        <f t="shared" si="70"/>
        <v>33.474079286887168</v>
      </c>
      <c r="AY85">
        <v>63.1</v>
      </c>
      <c r="AZ85">
        <v>1493</v>
      </c>
      <c r="BA85">
        <v>4010</v>
      </c>
      <c r="BB85">
        <f t="shared" si="71"/>
        <v>37.231920199501246</v>
      </c>
      <c r="BC85">
        <v>62</v>
      </c>
      <c r="BD85">
        <v>85</v>
      </c>
      <c r="BE85">
        <v>12623</v>
      </c>
      <c r="BF85">
        <f t="shared" si="72"/>
        <v>42.383238760366652</v>
      </c>
      <c r="BG85">
        <v>17160</v>
      </c>
      <c r="BH85">
        <f t="shared" si="73"/>
        <v>57.616761239633348</v>
      </c>
      <c r="BI85">
        <v>0</v>
      </c>
      <c r="BJ85">
        <f t="shared" si="74"/>
        <v>0</v>
      </c>
      <c r="BK85">
        <v>29783</v>
      </c>
      <c r="BL85">
        <v>8096</v>
      </c>
      <c r="BM85">
        <f t="shared" si="75"/>
        <v>41.038118410381188</v>
      </c>
      <c r="BN85">
        <v>11632</v>
      </c>
      <c r="BO85">
        <f t="shared" si="76"/>
        <v>58.961881589618812</v>
      </c>
      <c r="BP85">
        <v>0</v>
      </c>
      <c r="BQ85">
        <f t="shared" si="77"/>
        <v>0</v>
      </c>
      <c r="BR85">
        <v>19728</v>
      </c>
      <c r="BS85">
        <v>2195</v>
      </c>
      <c r="BT85">
        <v>190</v>
      </c>
      <c r="BU85">
        <f t="shared" si="78"/>
        <v>42.934293429342937</v>
      </c>
      <c r="BV85">
        <v>2907</v>
      </c>
      <c r="BW85">
        <v>263</v>
      </c>
      <c r="BX85">
        <f t="shared" si="79"/>
        <v>57.065706570657071</v>
      </c>
      <c r="BY85">
        <v>0</v>
      </c>
      <c r="BZ85">
        <v>0</v>
      </c>
      <c r="CA85">
        <f t="shared" si="80"/>
        <v>0</v>
      </c>
      <c r="CB85">
        <v>5555</v>
      </c>
      <c r="CC85" t="s">
        <v>207</v>
      </c>
      <c r="CD85" t="s">
        <v>168</v>
      </c>
      <c r="CE85">
        <v>3.49</v>
      </c>
      <c r="CF85">
        <v>75</v>
      </c>
      <c r="CG85" t="s">
        <v>168</v>
      </c>
      <c r="CH85">
        <v>2209</v>
      </c>
      <c r="CI85">
        <f t="shared" si="81"/>
        <v>48.774563921395455</v>
      </c>
      <c r="CJ85">
        <v>2320</v>
      </c>
      <c r="CK85">
        <f t="shared" si="82"/>
        <v>51.225436078604545</v>
      </c>
      <c r="CL85">
        <v>8497</v>
      </c>
      <c r="CM85">
        <v>7495</v>
      </c>
      <c r="CN85">
        <f t="shared" si="83"/>
        <v>0.8820760268329999</v>
      </c>
      <c r="CO85">
        <v>4529</v>
      </c>
      <c r="CP85">
        <f t="shared" si="84"/>
        <v>11.936325540942994</v>
      </c>
      <c r="CQ85">
        <v>2</v>
      </c>
      <c r="CR85">
        <v>18</v>
      </c>
      <c r="CS85">
        <v>82</v>
      </c>
      <c r="CT85">
        <v>22</v>
      </c>
      <c r="CU85">
        <v>10856</v>
      </c>
      <c r="CV85">
        <v>26096</v>
      </c>
      <c r="CW85">
        <v>26096</v>
      </c>
      <c r="CX85">
        <v>362</v>
      </c>
      <c r="CY85">
        <v>870</v>
      </c>
      <c r="CZ85">
        <v>870</v>
      </c>
      <c r="DA85">
        <v>165580574</v>
      </c>
      <c r="DB85">
        <v>14485637</v>
      </c>
      <c r="DC85">
        <v>20131</v>
      </c>
      <c r="DD85">
        <f t="shared" si="85"/>
        <v>73.685944363103957</v>
      </c>
      <c r="DE85">
        <v>17011</v>
      </c>
      <c r="DF85">
        <v>15005</v>
      </c>
      <c r="DG85">
        <f t="shared" si="86"/>
        <v>74.536784064378324</v>
      </c>
      <c r="DH85">
        <f t="shared" si="87"/>
        <v>54.923133235724741</v>
      </c>
      <c r="DI85">
        <v>65.599999999999994</v>
      </c>
      <c r="DJ85">
        <v>10122</v>
      </c>
      <c r="DK85">
        <v>907</v>
      </c>
      <c r="DL85">
        <v>4398</v>
      </c>
      <c r="DM85">
        <v>42.76</v>
      </c>
      <c r="DN85">
        <v>21553</v>
      </c>
      <c r="DO85">
        <v>477</v>
      </c>
      <c r="DP85">
        <v>3352</v>
      </c>
      <c r="DQ85" t="s">
        <v>219</v>
      </c>
    </row>
    <row r="86" spans="1:121" x14ac:dyDescent="0.3">
      <c r="A86" t="s">
        <v>133</v>
      </c>
      <c r="B86" t="s">
        <v>71</v>
      </c>
      <c r="C86" t="s">
        <v>82</v>
      </c>
      <c r="D86">
        <v>11756</v>
      </c>
      <c r="E86">
        <v>3374</v>
      </c>
      <c r="F86">
        <v>14248</v>
      </c>
      <c r="G86">
        <v>3646</v>
      </c>
      <c r="H86">
        <f t="shared" si="52"/>
        <v>26004</v>
      </c>
      <c r="I86">
        <f t="shared" si="46"/>
        <v>15130</v>
      </c>
      <c r="J86">
        <f t="shared" si="53"/>
        <v>45.81516472868217</v>
      </c>
      <c r="K86">
        <f>SUM(F86,G86)</f>
        <v>17894</v>
      </c>
      <c r="L86">
        <f t="shared" si="54"/>
        <v>54.18483527131783</v>
      </c>
      <c r="M86">
        <v>0</v>
      </c>
      <c r="N86">
        <f t="shared" si="55"/>
        <v>0</v>
      </c>
      <c r="O86">
        <v>33024</v>
      </c>
      <c r="P86">
        <v>3927</v>
      </c>
      <c r="Q86">
        <v>1486</v>
      </c>
      <c r="R86">
        <v>3741</v>
      </c>
      <c r="S86">
        <v>2527</v>
      </c>
      <c r="T86">
        <f t="shared" si="48"/>
        <v>5413</v>
      </c>
      <c r="U86">
        <f t="shared" si="56"/>
        <v>46.340210598407673</v>
      </c>
      <c r="V86">
        <f t="shared" si="49"/>
        <v>6268</v>
      </c>
      <c r="W86">
        <f t="shared" si="57"/>
        <v>53.659789401592327</v>
      </c>
      <c r="X86">
        <v>0</v>
      </c>
      <c r="Y86">
        <f t="shared" si="58"/>
        <v>0</v>
      </c>
      <c r="Z86">
        <v>11681</v>
      </c>
      <c r="AA86">
        <f t="shared" si="59"/>
        <v>45.952354322782682</v>
      </c>
      <c r="AB86">
        <f t="shared" si="60"/>
        <v>54.047645677217318</v>
      </c>
      <c r="AC86">
        <v>44705</v>
      </c>
      <c r="AD86">
        <v>1445</v>
      </c>
      <c r="AE86">
        <f t="shared" si="61"/>
        <v>3.2323006375125827</v>
      </c>
      <c r="AF86">
        <v>9488</v>
      </c>
      <c r="AG86">
        <f t="shared" si="62"/>
        <v>21.223576781120677</v>
      </c>
      <c r="AH86">
        <v>5013</v>
      </c>
      <c r="AI86">
        <f t="shared" si="63"/>
        <v>11.213510792976177</v>
      </c>
      <c r="AJ86">
        <v>12602</v>
      </c>
      <c r="AK86">
        <f t="shared" si="64"/>
        <v>28.189240577116653</v>
      </c>
      <c r="AL86">
        <v>90</v>
      </c>
      <c r="AM86">
        <f t="shared" si="65"/>
        <v>0.20131976289005704</v>
      </c>
      <c r="AN86">
        <v>2560</v>
      </c>
      <c r="AO86">
        <f t="shared" si="66"/>
        <v>5.7264288110949559</v>
      </c>
      <c r="AP86">
        <v>37</v>
      </c>
      <c r="AQ86">
        <f t="shared" si="67"/>
        <v>8.2764791410356781E-2</v>
      </c>
      <c r="AR86">
        <v>1453</v>
      </c>
      <c r="AS86">
        <f t="shared" si="68"/>
        <v>3.2501957275472546</v>
      </c>
      <c r="AT86">
        <v>336</v>
      </c>
      <c r="AU86">
        <f t="shared" si="69"/>
        <v>0.75159378145621303</v>
      </c>
      <c r="AV86">
        <v>1774</v>
      </c>
      <c r="AW86">
        <v>4559</v>
      </c>
      <c r="AX86">
        <f t="shared" si="70"/>
        <v>38.912042114498796</v>
      </c>
      <c r="AY86">
        <v>58.89</v>
      </c>
      <c r="AZ86" t="s">
        <v>213</v>
      </c>
      <c r="BA86" t="s">
        <v>213</v>
      </c>
      <c r="BB86" t="s">
        <v>213</v>
      </c>
      <c r="BC86" t="s">
        <v>213</v>
      </c>
      <c r="BD86">
        <v>77.930000000000007</v>
      </c>
      <c r="BE86">
        <v>14182</v>
      </c>
      <c r="BF86">
        <f t="shared" si="72"/>
        <v>43.338222711160007</v>
      </c>
      <c r="BG86">
        <v>18541</v>
      </c>
      <c r="BH86">
        <f t="shared" si="73"/>
        <v>56.658721427698325</v>
      </c>
      <c r="BI86">
        <v>0</v>
      </c>
      <c r="BJ86">
        <f t="shared" si="74"/>
        <v>0</v>
      </c>
      <c r="BK86">
        <v>32724</v>
      </c>
      <c r="BL86">
        <v>10804</v>
      </c>
      <c r="BM86">
        <f t="shared" si="75"/>
        <v>41.970320876388783</v>
      </c>
      <c r="BN86">
        <v>14937</v>
      </c>
      <c r="BO86">
        <f t="shared" si="76"/>
        <v>58.025794421567866</v>
      </c>
      <c r="BP86">
        <v>0</v>
      </c>
      <c r="BQ86">
        <f t="shared" si="77"/>
        <v>0</v>
      </c>
      <c r="BR86">
        <v>25742</v>
      </c>
      <c r="BS86">
        <v>2703</v>
      </c>
      <c r="BT86">
        <v>191</v>
      </c>
      <c r="BU86">
        <f t="shared" si="78"/>
        <v>43.689613526570049</v>
      </c>
      <c r="BV86">
        <v>3525</v>
      </c>
      <c r="BW86">
        <v>205</v>
      </c>
      <c r="BX86">
        <f t="shared" si="79"/>
        <v>56.310386473429951</v>
      </c>
      <c r="BY86">
        <v>0</v>
      </c>
      <c r="BZ86">
        <v>0</v>
      </c>
      <c r="CA86">
        <f t="shared" si="80"/>
        <v>0</v>
      </c>
      <c r="CB86">
        <v>6624</v>
      </c>
      <c r="CC86" t="s">
        <v>207</v>
      </c>
      <c r="CD86" t="s">
        <v>168</v>
      </c>
      <c r="CE86" t="s">
        <v>213</v>
      </c>
      <c r="CF86">
        <v>75</v>
      </c>
      <c r="CG86" t="s">
        <v>168</v>
      </c>
      <c r="CH86">
        <v>1720</v>
      </c>
      <c r="CI86">
        <f t="shared" si="81"/>
        <v>45.85443881631565</v>
      </c>
      <c r="CJ86">
        <v>2031</v>
      </c>
      <c r="CK86">
        <f t="shared" si="82"/>
        <v>54.145561183684357</v>
      </c>
      <c r="CL86">
        <v>7500</v>
      </c>
      <c r="CM86">
        <v>5793</v>
      </c>
      <c r="CN86">
        <f t="shared" si="83"/>
        <v>0.77239999999999998</v>
      </c>
      <c r="CO86">
        <v>3751</v>
      </c>
      <c r="CP86">
        <f t="shared" si="84"/>
        <v>11.358406007751938</v>
      </c>
      <c r="CQ86">
        <v>5.0999999999999996</v>
      </c>
      <c r="CR86">
        <v>19.5</v>
      </c>
      <c r="CS86">
        <v>80.5</v>
      </c>
      <c r="CT86">
        <v>22</v>
      </c>
      <c r="CU86">
        <v>8295</v>
      </c>
      <c r="CV86">
        <v>18087</v>
      </c>
      <c r="CW86">
        <v>18087</v>
      </c>
      <c r="CX86" t="s">
        <v>213</v>
      </c>
      <c r="CY86" t="s">
        <v>213</v>
      </c>
      <c r="CZ86" t="s">
        <v>213</v>
      </c>
      <c r="DA86">
        <v>183881461</v>
      </c>
      <c r="DB86">
        <v>13907414</v>
      </c>
      <c r="DC86">
        <v>19304</v>
      </c>
      <c r="DD86">
        <f t="shared" si="85"/>
        <v>74.234733117981847</v>
      </c>
      <c r="DE86">
        <v>15073</v>
      </c>
      <c r="DF86">
        <v>11317</v>
      </c>
      <c r="DG86">
        <f t="shared" si="86"/>
        <v>58.625155408205551</v>
      </c>
      <c r="DH86">
        <f t="shared" si="87"/>
        <v>43.520227657283492</v>
      </c>
      <c r="DI86">
        <v>62</v>
      </c>
      <c r="DJ86">
        <v>9559</v>
      </c>
      <c r="DK86">
        <v>3636</v>
      </c>
      <c r="DL86">
        <v>6739</v>
      </c>
      <c r="DM86">
        <v>49</v>
      </c>
      <c r="DN86">
        <v>22068</v>
      </c>
      <c r="DO86">
        <v>368</v>
      </c>
      <c r="DP86">
        <v>4664</v>
      </c>
      <c r="DQ86" t="s">
        <v>223</v>
      </c>
    </row>
    <row r="87" spans="1:121" x14ac:dyDescent="0.3">
      <c r="A87" t="s">
        <v>70</v>
      </c>
      <c r="B87" t="s">
        <v>71</v>
      </c>
      <c r="C87" t="s">
        <v>82</v>
      </c>
      <c r="D87">
        <v>16248</v>
      </c>
      <c r="E87">
        <v>1362</v>
      </c>
      <c r="F87">
        <v>22343</v>
      </c>
      <c r="G87">
        <v>1356</v>
      </c>
      <c r="H87">
        <f t="shared" si="52"/>
        <v>38591</v>
      </c>
      <c r="I87">
        <f t="shared" ref="I87:I90" si="91">SUM(D87,E87)</f>
        <v>17610</v>
      </c>
      <c r="J87">
        <f t="shared" si="53"/>
        <v>42.62993536517466</v>
      </c>
      <c r="K87">
        <f t="shared" ref="K87:K90" si="92">SUM(F87,G87)</f>
        <v>23699</v>
      </c>
      <c r="L87">
        <f t="shared" si="54"/>
        <v>57.370064634825347</v>
      </c>
      <c r="M87">
        <v>0</v>
      </c>
      <c r="N87">
        <f t="shared" si="55"/>
        <v>0</v>
      </c>
      <c r="O87">
        <v>41309</v>
      </c>
      <c r="P87">
        <v>5124</v>
      </c>
      <c r="Q87">
        <v>360</v>
      </c>
      <c r="R87">
        <v>5149</v>
      </c>
      <c r="S87">
        <v>442</v>
      </c>
      <c r="T87">
        <f t="shared" ref="T87:T90" si="93">SUM(P87,Q87)</f>
        <v>5484</v>
      </c>
      <c r="U87">
        <f t="shared" si="56"/>
        <v>49.516930022573362</v>
      </c>
      <c r="V87">
        <f t="shared" ref="V87:V90" si="94">SUM(R87,S87)</f>
        <v>5591</v>
      </c>
      <c r="W87">
        <f t="shared" si="57"/>
        <v>50.483069977426631</v>
      </c>
      <c r="X87">
        <v>0</v>
      </c>
      <c r="Y87">
        <f t="shared" si="58"/>
        <v>0</v>
      </c>
      <c r="Z87">
        <v>11075</v>
      </c>
      <c r="AA87">
        <f t="shared" si="59"/>
        <v>44.085980452046428</v>
      </c>
      <c r="AB87">
        <f t="shared" si="60"/>
        <v>55.914019547953572</v>
      </c>
      <c r="AC87">
        <v>52384</v>
      </c>
      <c r="AD87">
        <v>1915</v>
      </c>
      <c r="AE87">
        <f t="shared" si="61"/>
        <v>3.6556963958460602</v>
      </c>
      <c r="AF87">
        <v>11538</v>
      </c>
      <c r="AG87">
        <f t="shared" si="62"/>
        <v>22.025809407452655</v>
      </c>
      <c r="AH87">
        <v>1861</v>
      </c>
      <c r="AI87">
        <f t="shared" si="63"/>
        <v>3.5526114844227248</v>
      </c>
      <c r="AJ87">
        <v>13732</v>
      </c>
      <c r="AK87">
        <f t="shared" si="64"/>
        <v>26.214111178985949</v>
      </c>
      <c r="AL87">
        <v>43</v>
      </c>
      <c r="AM87">
        <f t="shared" si="65"/>
        <v>8.2086133170433714E-2</v>
      </c>
      <c r="AN87">
        <v>10039</v>
      </c>
      <c r="AO87">
        <f t="shared" si="66"/>
        <v>19.164248625534512</v>
      </c>
      <c r="AP87">
        <v>22</v>
      </c>
      <c r="AQ87">
        <f t="shared" si="67"/>
        <v>4.19975565058033E-2</v>
      </c>
      <c r="AR87">
        <v>1638</v>
      </c>
      <c r="AS87">
        <f t="shared" si="68"/>
        <v>3.1269089798411724</v>
      </c>
      <c r="AT87">
        <v>521</v>
      </c>
      <c r="AU87">
        <f t="shared" si="69"/>
        <v>0.99457849725106906</v>
      </c>
      <c r="AV87">
        <v>1956</v>
      </c>
      <c r="AW87">
        <v>8570</v>
      </c>
      <c r="AX87">
        <f t="shared" si="70"/>
        <v>22.823803967327887</v>
      </c>
      <c r="AY87">
        <v>87.8</v>
      </c>
      <c r="AZ87">
        <v>1803</v>
      </c>
      <c r="BA87">
        <v>7566</v>
      </c>
      <c r="BB87">
        <f t="shared" si="71"/>
        <v>23.830293417922285</v>
      </c>
      <c r="BC87">
        <v>87.7</v>
      </c>
      <c r="BD87">
        <v>95.3</v>
      </c>
      <c r="BE87">
        <v>28507</v>
      </c>
      <c r="BF87">
        <f t="shared" si="72"/>
        <v>47.696889587899676</v>
      </c>
      <c r="BG87">
        <v>31260</v>
      </c>
      <c r="BH87">
        <f t="shared" si="73"/>
        <v>52.303110412100317</v>
      </c>
      <c r="BI87">
        <v>0</v>
      </c>
      <c r="BJ87">
        <f t="shared" si="74"/>
        <v>0</v>
      </c>
      <c r="BK87">
        <f t="shared" ref="BK87:BK90" si="95">SUM(BE87,BG87,BI87)</f>
        <v>59767</v>
      </c>
      <c r="BL87">
        <v>7598</v>
      </c>
      <c r="BM87">
        <f t="shared" si="75"/>
        <v>40.479488545551412</v>
      </c>
      <c r="BN87">
        <v>11172</v>
      </c>
      <c r="BO87">
        <f t="shared" si="76"/>
        <v>59.520511454448588</v>
      </c>
      <c r="BP87">
        <v>0</v>
      </c>
      <c r="BQ87">
        <f t="shared" si="77"/>
        <v>0</v>
      </c>
      <c r="BR87">
        <f t="shared" ref="BR87:BR90" si="96">SUM(BL87,BN87,BP87)</f>
        <v>18770</v>
      </c>
      <c r="BS87">
        <v>3570</v>
      </c>
      <c r="BT87">
        <v>51</v>
      </c>
      <c r="BU87">
        <f t="shared" si="78"/>
        <v>39.751893731474361</v>
      </c>
      <c r="BV87">
        <v>5409</v>
      </c>
      <c r="BW87">
        <v>79</v>
      </c>
      <c r="BX87">
        <f t="shared" si="79"/>
        <v>60.248106268525639</v>
      </c>
      <c r="BY87">
        <v>0</v>
      </c>
      <c r="BZ87">
        <v>0</v>
      </c>
      <c r="CA87">
        <f t="shared" si="80"/>
        <v>0</v>
      </c>
      <c r="CB87">
        <f t="shared" ref="CB87:CB90" si="97">SUM(BS87,BT87,BV87,BW87,BY87,BZ87)</f>
        <v>9109</v>
      </c>
      <c r="CC87" t="s">
        <v>207</v>
      </c>
      <c r="CD87" t="s">
        <v>168</v>
      </c>
      <c r="CE87" t="s">
        <v>213</v>
      </c>
      <c r="CF87">
        <v>75</v>
      </c>
      <c r="CG87" t="s">
        <v>168</v>
      </c>
      <c r="CH87">
        <v>786</v>
      </c>
      <c r="CI87">
        <f t="shared" si="81"/>
        <v>45.198389879240942</v>
      </c>
      <c r="CJ87">
        <v>953</v>
      </c>
      <c r="CK87">
        <f t="shared" si="82"/>
        <v>54.801610120759058</v>
      </c>
      <c r="CL87">
        <v>6961</v>
      </c>
      <c r="CM87">
        <v>2358</v>
      </c>
      <c r="CN87">
        <f t="shared" si="83"/>
        <v>0.33874443327108172</v>
      </c>
      <c r="CO87">
        <v>1739</v>
      </c>
      <c r="CP87">
        <f t="shared" si="84"/>
        <v>4.2097363770606888</v>
      </c>
      <c r="CQ87">
        <v>5</v>
      </c>
      <c r="CR87">
        <v>17.600000000000001</v>
      </c>
      <c r="CS87">
        <v>82.4</v>
      </c>
      <c r="CT87">
        <v>20</v>
      </c>
      <c r="CU87">
        <v>11698</v>
      </c>
      <c r="CV87">
        <v>41070</v>
      </c>
      <c r="CW87">
        <v>41070</v>
      </c>
      <c r="CX87" t="s">
        <v>213</v>
      </c>
      <c r="CY87" t="s">
        <v>213</v>
      </c>
      <c r="CZ87" t="s">
        <v>213</v>
      </c>
      <c r="DA87">
        <v>225308443</v>
      </c>
      <c r="DB87">
        <v>24807954</v>
      </c>
      <c r="DC87">
        <v>24323</v>
      </c>
      <c r="DD87">
        <f t="shared" si="85"/>
        <v>63.027648933689207</v>
      </c>
      <c r="DE87">
        <v>17117</v>
      </c>
      <c r="DF87">
        <v>16236</v>
      </c>
      <c r="DG87">
        <f t="shared" si="86"/>
        <v>66.751634255642813</v>
      </c>
      <c r="DH87">
        <f t="shared" si="87"/>
        <v>42.071985696146768</v>
      </c>
      <c r="DI87">
        <v>77.2</v>
      </c>
      <c r="DJ87">
        <v>13616</v>
      </c>
      <c r="DK87">
        <v>1964</v>
      </c>
      <c r="DL87">
        <v>4152</v>
      </c>
      <c r="DM87">
        <v>41</v>
      </c>
      <c r="DN87">
        <v>21809</v>
      </c>
      <c r="DO87">
        <v>125</v>
      </c>
      <c r="DP87">
        <v>8092</v>
      </c>
      <c r="DQ87" t="s">
        <v>206</v>
      </c>
    </row>
    <row r="88" spans="1:121" x14ac:dyDescent="0.3">
      <c r="A88" t="s">
        <v>134</v>
      </c>
      <c r="B88" t="s">
        <v>71</v>
      </c>
      <c r="C88" t="s">
        <v>82</v>
      </c>
      <c r="D88">
        <v>10006</v>
      </c>
      <c r="E88">
        <v>2190</v>
      </c>
      <c r="F88">
        <v>7963</v>
      </c>
      <c r="G88">
        <v>1458</v>
      </c>
      <c r="H88">
        <f t="shared" si="52"/>
        <v>17969</v>
      </c>
      <c r="I88">
        <f t="shared" si="91"/>
        <v>12196</v>
      </c>
      <c r="J88">
        <f t="shared" si="53"/>
        <v>56.418559467086091</v>
      </c>
      <c r="K88">
        <f t="shared" si="92"/>
        <v>9421</v>
      </c>
      <c r="L88">
        <f t="shared" si="54"/>
        <v>43.581440532913909</v>
      </c>
      <c r="M88">
        <v>0</v>
      </c>
      <c r="N88">
        <f t="shared" si="55"/>
        <v>0</v>
      </c>
      <c r="O88">
        <v>21617</v>
      </c>
      <c r="P88">
        <v>4191</v>
      </c>
      <c r="Q88">
        <v>1454</v>
      </c>
      <c r="R88">
        <v>3147</v>
      </c>
      <c r="S88">
        <v>1161</v>
      </c>
      <c r="T88">
        <f t="shared" si="93"/>
        <v>5645</v>
      </c>
      <c r="U88">
        <f t="shared" si="56"/>
        <v>56.716567868984228</v>
      </c>
      <c r="V88">
        <f t="shared" si="94"/>
        <v>4308</v>
      </c>
      <c r="W88">
        <f t="shared" si="57"/>
        <v>43.283432131015772</v>
      </c>
      <c r="X88">
        <v>0</v>
      </c>
      <c r="Y88">
        <f t="shared" si="58"/>
        <v>0</v>
      </c>
      <c r="Z88">
        <v>9953</v>
      </c>
      <c r="AA88">
        <f t="shared" si="59"/>
        <v>56.512511878365537</v>
      </c>
      <c r="AB88">
        <f t="shared" si="60"/>
        <v>43.487488121634463</v>
      </c>
      <c r="AC88">
        <v>31570</v>
      </c>
      <c r="AD88">
        <v>895</v>
      </c>
      <c r="AE88">
        <f t="shared" si="61"/>
        <v>2.8349699081406396</v>
      </c>
      <c r="AF88">
        <v>3849</v>
      </c>
      <c r="AG88">
        <f t="shared" si="62"/>
        <v>12.191954387076338</v>
      </c>
      <c r="AH88">
        <v>1185</v>
      </c>
      <c r="AI88">
        <f t="shared" si="63"/>
        <v>3.7535635096610704</v>
      </c>
      <c r="AJ88">
        <v>5241</v>
      </c>
      <c r="AK88">
        <f t="shared" si="64"/>
        <v>16.601203674374407</v>
      </c>
      <c r="AL88">
        <v>21</v>
      </c>
      <c r="AM88">
        <f t="shared" si="65"/>
        <v>6.6518847006651879E-2</v>
      </c>
      <c r="AN88">
        <v>8933</v>
      </c>
      <c r="AO88">
        <f t="shared" si="66"/>
        <v>28.295850490972441</v>
      </c>
      <c r="AP88">
        <v>12</v>
      </c>
      <c r="AQ88">
        <f t="shared" si="67"/>
        <v>3.8010769718086791E-2</v>
      </c>
      <c r="AR88">
        <v>862</v>
      </c>
      <c r="AS88">
        <f t="shared" si="68"/>
        <v>2.7304402914159009</v>
      </c>
      <c r="AT88">
        <v>619</v>
      </c>
      <c r="AU88">
        <f t="shared" si="69"/>
        <v>1.9607222046246437</v>
      </c>
      <c r="AV88">
        <v>912</v>
      </c>
      <c r="AW88">
        <v>3137</v>
      </c>
      <c r="AX88">
        <f t="shared" si="70"/>
        <v>29.07236212942302</v>
      </c>
      <c r="AY88">
        <v>73.92</v>
      </c>
      <c r="AZ88">
        <v>813</v>
      </c>
      <c r="BA88">
        <v>2656</v>
      </c>
      <c r="BB88">
        <f t="shared" si="71"/>
        <v>30.609939759036141</v>
      </c>
      <c r="BC88">
        <v>73.62</v>
      </c>
      <c r="BD88">
        <v>87.27</v>
      </c>
      <c r="BE88">
        <v>10818</v>
      </c>
      <c r="BF88">
        <f t="shared" si="72"/>
        <v>50.316279069767447</v>
      </c>
      <c r="BG88">
        <v>10682</v>
      </c>
      <c r="BH88">
        <f t="shared" si="73"/>
        <v>49.683720930232553</v>
      </c>
      <c r="BI88">
        <v>0</v>
      </c>
      <c r="BJ88">
        <f t="shared" si="74"/>
        <v>0</v>
      </c>
      <c r="BK88">
        <f t="shared" si="95"/>
        <v>21500</v>
      </c>
      <c r="BL88">
        <v>8963</v>
      </c>
      <c r="BM88">
        <f t="shared" si="75"/>
        <v>49.193194291986828</v>
      </c>
      <c r="BN88">
        <v>9257</v>
      </c>
      <c r="BO88">
        <f t="shared" si="76"/>
        <v>50.806805708013172</v>
      </c>
      <c r="BP88">
        <v>0</v>
      </c>
      <c r="BQ88">
        <f t="shared" si="77"/>
        <v>0</v>
      </c>
      <c r="BR88">
        <f t="shared" si="96"/>
        <v>18220</v>
      </c>
      <c r="BS88">
        <v>2113</v>
      </c>
      <c r="BT88">
        <v>179</v>
      </c>
      <c r="BU88">
        <f t="shared" si="78"/>
        <v>54.338549075391185</v>
      </c>
      <c r="BV88">
        <v>1820</v>
      </c>
      <c r="BW88">
        <v>106</v>
      </c>
      <c r="BX88">
        <f t="shared" si="79"/>
        <v>45.661450924608822</v>
      </c>
      <c r="BY88">
        <v>0</v>
      </c>
      <c r="BZ88">
        <v>0</v>
      </c>
      <c r="CA88">
        <f t="shared" si="80"/>
        <v>0</v>
      </c>
      <c r="CB88">
        <f t="shared" si="97"/>
        <v>4218</v>
      </c>
      <c r="CC88" t="s">
        <v>207</v>
      </c>
      <c r="CD88" t="s">
        <v>168</v>
      </c>
      <c r="CE88" t="s">
        <v>213</v>
      </c>
      <c r="CF88">
        <v>50</v>
      </c>
      <c r="CG88" t="s">
        <v>168</v>
      </c>
      <c r="CH88">
        <v>922</v>
      </c>
      <c r="CI88">
        <f t="shared" si="81"/>
        <v>55.5421686746988</v>
      </c>
      <c r="CJ88">
        <v>738</v>
      </c>
      <c r="CK88">
        <f t="shared" si="82"/>
        <v>44.457831325301207</v>
      </c>
      <c r="CL88">
        <v>3705</v>
      </c>
      <c r="CM88">
        <v>3016</v>
      </c>
      <c r="CN88">
        <f t="shared" si="83"/>
        <v>0.81403508771929822</v>
      </c>
      <c r="CO88">
        <v>1660</v>
      </c>
      <c r="CP88">
        <f t="shared" si="84"/>
        <v>7.6791414164777718</v>
      </c>
      <c r="CQ88">
        <v>6</v>
      </c>
      <c r="CR88">
        <v>23</v>
      </c>
      <c r="CS88">
        <v>77</v>
      </c>
      <c r="CT88">
        <v>21</v>
      </c>
      <c r="CU88">
        <v>16412</v>
      </c>
      <c r="CV88">
        <v>44812</v>
      </c>
      <c r="CW88">
        <v>44812</v>
      </c>
      <c r="CX88" t="s">
        <v>213</v>
      </c>
      <c r="CY88" t="s">
        <v>213</v>
      </c>
      <c r="CZ88" t="s">
        <v>213</v>
      </c>
      <c r="DA88">
        <v>135403419</v>
      </c>
      <c r="DB88">
        <v>15184213</v>
      </c>
      <c r="DC88">
        <v>11159</v>
      </c>
      <c r="DD88">
        <f t="shared" si="85"/>
        <v>62.101396850130783</v>
      </c>
      <c r="DE88">
        <v>8472</v>
      </c>
      <c r="DF88">
        <v>7594</v>
      </c>
      <c r="DG88">
        <f t="shared" si="86"/>
        <v>68.052692893628461</v>
      </c>
      <c r="DH88">
        <f t="shared" si="87"/>
        <v>42.261672881072961</v>
      </c>
      <c r="DI88">
        <v>63</v>
      </c>
      <c r="DJ88">
        <v>11149</v>
      </c>
      <c r="DK88">
        <v>4495</v>
      </c>
      <c r="DL88">
        <v>11673</v>
      </c>
      <c r="DM88">
        <v>29</v>
      </c>
      <c r="DN88">
        <v>23403</v>
      </c>
      <c r="DO88">
        <v>411</v>
      </c>
      <c r="DP88">
        <v>8890</v>
      </c>
      <c r="DQ88" t="s">
        <v>256</v>
      </c>
    </row>
    <row r="89" spans="1:121" x14ac:dyDescent="0.3">
      <c r="A89" t="s">
        <v>135</v>
      </c>
      <c r="B89" t="s">
        <v>71</v>
      </c>
      <c r="C89" t="s">
        <v>82</v>
      </c>
      <c r="D89">
        <v>6054</v>
      </c>
      <c r="E89">
        <v>2982</v>
      </c>
      <c r="F89">
        <v>7629</v>
      </c>
      <c r="G89">
        <v>3500</v>
      </c>
      <c r="H89">
        <f t="shared" si="52"/>
        <v>13683</v>
      </c>
      <c r="I89">
        <f t="shared" si="91"/>
        <v>9036</v>
      </c>
      <c r="J89">
        <f t="shared" si="53"/>
        <v>44.810314902058025</v>
      </c>
      <c r="K89">
        <f t="shared" si="92"/>
        <v>11129</v>
      </c>
      <c r="L89">
        <f t="shared" si="54"/>
        <v>55.189685097941975</v>
      </c>
      <c r="M89">
        <v>0</v>
      </c>
      <c r="N89">
        <f t="shared" si="55"/>
        <v>0</v>
      </c>
      <c r="O89">
        <v>20165</v>
      </c>
      <c r="P89">
        <v>666</v>
      </c>
      <c r="Q89">
        <v>897</v>
      </c>
      <c r="R89">
        <v>805</v>
      </c>
      <c r="S89">
        <v>1347</v>
      </c>
      <c r="T89">
        <f t="shared" si="93"/>
        <v>1563</v>
      </c>
      <c r="U89">
        <f t="shared" si="56"/>
        <v>42.072678331090174</v>
      </c>
      <c r="V89">
        <f t="shared" si="94"/>
        <v>2152</v>
      </c>
      <c r="W89">
        <f t="shared" si="57"/>
        <v>57.927321668909826</v>
      </c>
      <c r="X89">
        <v>0</v>
      </c>
      <c r="Y89">
        <f t="shared" si="58"/>
        <v>0</v>
      </c>
      <c r="Z89">
        <v>3715</v>
      </c>
      <c r="AA89">
        <f t="shared" si="59"/>
        <v>44.384422110552762</v>
      </c>
      <c r="AB89">
        <f t="shared" si="60"/>
        <v>55.615577889447231</v>
      </c>
      <c r="AC89">
        <v>23880</v>
      </c>
      <c r="AD89">
        <v>748</v>
      </c>
      <c r="AE89">
        <f t="shared" si="61"/>
        <v>3.1323283082077054</v>
      </c>
      <c r="AF89">
        <v>17697</v>
      </c>
      <c r="AG89">
        <f t="shared" si="62"/>
        <v>74.108040201005025</v>
      </c>
      <c r="AH89">
        <v>365</v>
      </c>
      <c r="AI89">
        <f t="shared" si="63"/>
        <v>1.5284757118927972</v>
      </c>
      <c r="AJ89">
        <v>825</v>
      </c>
      <c r="AK89">
        <f t="shared" si="64"/>
        <v>3.4547738693467336</v>
      </c>
      <c r="AL89">
        <v>35</v>
      </c>
      <c r="AM89">
        <f t="shared" si="65"/>
        <v>0.14656616415410384</v>
      </c>
      <c r="AN89">
        <v>120</v>
      </c>
      <c r="AO89">
        <f t="shared" si="66"/>
        <v>0.50251256281407031</v>
      </c>
      <c r="AP89">
        <v>18</v>
      </c>
      <c r="AQ89">
        <f t="shared" si="67"/>
        <v>7.5376884422110546E-2</v>
      </c>
      <c r="AR89">
        <v>157</v>
      </c>
      <c r="AS89">
        <f t="shared" si="68"/>
        <v>0.65745393634840876</v>
      </c>
      <c r="AT89">
        <v>200</v>
      </c>
      <c r="AU89">
        <f t="shared" si="69"/>
        <v>0.83752093802345051</v>
      </c>
      <c r="AV89">
        <v>1873</v>
      </c>
      <c r="AW89">
        <v>3004</v>
      </c>
      <c r="AX89">
        <f t="shared" si="70"/>
        <v>62.350199733688413</v>
      </c>
      <c r="AY89">
        <v>47.3</v>
      </c>
      <c r="AZ89">
        <v>1889</v>
      </c>
      <c r="BA89">
        <v>2950</v>
      </c>
      <c r="BB89">
        <f t="shared" si="71"/>
        <v>64.033898305084747</v>
      </c>
      <c r="BC89">
        <v>45.4</v>
      </c>
      <c r="BD89">
        <v>75.3</v>
      </c>
      <c r="BE89">
        <v>4509</v>
      </c>
      <c r="BF89">
        <f t="shared" si="72"/>
        <v>44.410519058406386</v>
      </c>
      <c r="BG89">
        <v>5644</v>
      </c>
      <c r="BH89">
        <f t="shared" si="73"/>
        <v>55.589480941593614</v>
      </c>
      <c r="BI89">
        <v>0</v>
      </c>
      <c r="BJ89">
        <f t="shared" si="74"/>
        <v>0</v>
      </c>
      <c r="BK89">
        <f t="shared" si="95"/>
        <v>10153</v>
      </c>
      <c r="BL89">
        <v>4908</v>
      </c>
      <c r="BM89">
        <f t="shared" si="75"/>
        <v>46.774039836081201</v>
      </c>
      <c r="BN89">
        <v>5585</v>
      </c>
      <c r="BO89">
        <f t="shared" si="76"/>
        <v>53.225960163918806</v>
      </c>
      <c r="BP89">
        <v>0</v>
      </c>
      <c r="BQ89">
        <f t="shared" si="77"/>
        <v>0</v>
      </c>
      <c r="BR89">
        <f t="shared" si="96"/>
        <v>10493</v>
      </c>
      <c r="BS89">
        <v>1391</v>
      </c>
      <c r="BT89">
        <v>371</v>
      </c>
      <c r="BU89">
        <f t="shared" si="78"/>
        <v>46.749801008224992</v>
      </c>
      <c r="BV89">
        <v>1571</v>
      </c>
      <c r="BW89">
        <v>436</v>
      </c>
      <c r="BX89">
        <f t="shared" si="79"/>
        <v>53.250198991775008</v>
      </c>
      <c r="BY89">
        <v>0</v>
      </c>
      <c r="BZ89">
        <v>0</v>
      </c>
      <c r="CA89">
        <f t="shared" si="80"/>
        <v>0</v>
      </c>
      <c r="CB89">
        <f t="shared" si="97"/>
        <v>3769</v>
      </c>
      <c r="CC89" t="s">
        <v>207</v>
      </c>
      <c r="CD89" t="s">
        <v>168</v>
      </c>
      <c r="CE89">
        <v>3.28</v>
      </c>
      <c r="CF89">
        <v>0</v>
      </c>
      <c r="CG89" t="s">
        <v>213</v>
      </c>
      <c r="CH89">
        <v>643</v>
      </c>
      <c r="CI89">
        <f t="shared" si="81"/>
        <v>44.745998608211551</v>
      </c>
      <c r="CJ89">
        <v>794</v>
      </c>
      <c r="CK89">
        <f t="shared" si="82"/>
        <v>55.254001391788442</v>
      </c>
      <c r="CL89">
        <v>2412</v>
      </c>
      <c r="CM89">
        <v>2258</v>
      </c>
      <c r="CN89">
        <f t="shared" si="83"/>
        <v>0.9361525704809287</v>
      </c>
      <c r="CO89">
        <v>1437</v>
      </c>
      <c r="CP89">
        <f t="shared" si="84"/>
        <v>7.1262087775849245</v>
      </c>
      <c r="CQ89">
        <v>3</v>
      </c>
      <c r="CR89" t="s">
        <v>213</v>
      </c>
      <c r="CS89" t="s">
        <v>213</v>
      </c>
      <c r="CT89">
        <v>22</v>
      </c>
      <c r="CU89">
        <v>7704</v>
      </c>
      <c r="CV89">
        <v>23112</v>
      </c>
      <c r="CW89">
        <v>23112</v>
      </c>
      <c r="CX89">
        <v>257</v>
      </c>
      <c r="CY89">
        <v>770</v>
      </c>
      <c r="CZ89">
        <v>770</v>
      </c>
      <c r="DA89">
        <v>104250522</v>
      </c>
      <c r="DB89">
        <v>304869</v>
      </c>
      <c r="DC89">
        <v>12423</v>
      </c>
      <c r="DD89">
        <f t="shared" si="85"/>
        <v>90.79149309361982</v>
      </c>
      <c r="DE89">
        <v>10717</v>
      </c>
      <c r="DF89">
        <v>9525</v>
      </c>
      <c r="DG89">
        <f t="shared" si="86"/>
        <v>76.672301376479112</v>
      </c>
      <c r="DH89">
        <f t="shared" si="87"/>
        <v>69.611927208945417</v>
      </c>
      <c r="DI89">
        <v>77</v>
      </c>
      <c r="DJ89">
        <v>7518</v>
      </c>
      <c r="DK89">
        <v>849</v>
      </c>
      <c r="DL89">
        <v>4454</v>
      </c>
      <c r="DM89">
        <v>54.91</v>
      </c>
      <c r="DN89">
        <v>22065</v>
      </c>
      <c r="DO89">
        <v>283</v>
      </c>
      <c r="DP89">
        <v>13890</v>
      </c>
      <c r="DQ89" t="s">
        <v>194</v>
      </c>
    </row>
    <row r="90" spans="1:121" x14ac:dyDescent="0.3">
      <c r="A90" t="s">
        <v>136</v>
      </c>
      <c r="B90" t="s">
        <v>71</v>
      </c>
      <c r="C90" t="s">
        <v>82</v>
      </c>
      <c r="D90">
        <v>10101</v>
      </c>
      <c r="E90">
        <v>4074</v>
      </c>
      <c r="F90">
        <v>11623</v>
      </c>
      <c r="G90">
        <v>3856</v>
      </c>
      <c r="H90">
        <f t="shared" si="52"/>
        <v>21724</v>
      </c>
      <c r="I90">
        <f t="shared" si="91"/>
        <v>14175</v>
      </c>
      <c r="J90">
        <f t="shared" si="53"/>
        <v>47.801308423821411</v>
      </c>
      <c r="K90">
        <f t="shared" si="92"/>
        <v>15479</v>
      </c>
      <c r="L90">
        <f t="shared" si="54"/>
        <v>52.198691576178589</v>
      </c>
      <c r="M90">
        <v>0</v>
      </c>
      <c r="N90">
        <f t="shared" si="55"/>
        <v>0</v>
      </c>
      <c r="O90">
        <v>29654</v>
      </c>
      <c r="P90">
        <v>981</v>
      </c>
      <c r="Q90">
        <v>1140</v>
      </c>
      <c r="R90">
        <v>1115</v>
      </c>
      <c r="S90">
        <v>1454</v>
      </c>
      <c r="T90">
        <f t="shared" si="93"/>
        <v>2121</v>
      </c>
      <c r="U90">
        <f t="shared" si="56"/>
        <v>45.223880597014926</v>
      </c>
      <c r="V90">
        <f t="shared" si="94"/>
        <v>2569</v>
      </c>
      <c r="W90">
        <f t="shared" si="57"/>
        <v>54.776119402985081</v>
      </c>
      <c r="X90">
        <v>0</v>
      </c>
      <c r="Y90">
        <f t="shared" si="58"/>
        <v>0</v>
      </c>
      <c r="Z90">
        <v>4690</v>
      </c>
      <c r="AA90">
        <f t="shared" si="59"/>
        <v>47.449336128581407</v>
      </c>
      <c r="AB90">
        <f t="shared" si="60"/>
        <v>52.550663871418593</v>
      </c>
      <c r="AC90">
        <v>34344</v>
      </c>
      <c r="AD90">
        <v>400</v>
      </c>
      <c r="AE90">
        <f t="shared" si="61"/>
        <v>1.1646866992778944</v>
      </c>
      <c r="AF90">
        <v>17962</v>
      </c>
      <c r="AG90">
        <f t="shared" si="62"/>
        <v>52.300256231073838</v>
      </c>
      <c r="AH90">
        <v>2402</v>
      </c>
      <c r="AI90">
        <f t="shared" si="63"/>
        <v>6.9939436291637556</v>
      </c>
      <c r="AJ90">
        <v>5842</v>
      </c>
      <c r="AK90">
        <f t="shared" si="64"/>
        <v>17.010249242953645</v>
      </c>
      <c r="AL90">
        <v>35</v>
      </c>
      <c r="AM90">
        <f t="shared" si="65"/>
        <v>0.10191008618681575</v>
      </c>
      <c r="AN90">
        <v>1671</v>
      </c>
      <c r="AO90">
        <f t="shared" si="66"/>
        <v>4.865478686233403</v>
      </c>
      <c r="AP90">
        <v>47</v>
      </c>
      <c r="AQ90">
        <f t="shared" si="67"/>
        <v>0.13685068716515258</v>
      </c>
      <c r="AR90">
        <v>1017</v>
      </c>
      <c r="AS90">
        <f t="shared" si="68"/>
        <v>2.9612159329140462</v>
      </c>
      <c r="AT90">
        <v>278</v>
      </c>
      <c r="AU90">
        <f t="shared" si="69"/>
        <v>0.80945725599813645</v>
      </c>
      <c r="AV90">
        <v>1932</v>
      </c>
      <c r="AW90">
        <v>4306</v>
      </c>
      <c r="AX90">
        <f t="shared" si="70"/>
        <v>44.867626567580118</v>
      </c>
      <c r="AY90">
        <v>53.51</v>
      </c>
      <c r="AZ90" t="s">
        <v>213</v>
      </c>
      <c r="BA90" t="s">
        <v>213</v>
      </c>
      <c r="BB90" t="s">
        <v>213</v>
      </c>
      <c r="BC90" t="s">
        <v>213</v>
      </c>
      <c r="BD90">
        <v>80</v>
      </c>
      <c r="BE90">
        <v>9562</v>
      </c>
      <c r="BF90">
        <f t="shared" si="72"/>
        <v>41.047435071903841</v>
      </c>
      <c r="BG90">
        <v>13733</v>
      </c>
      <c r="BH90">
        <f t="shared" si="73"/>
        <v>58.952564928096166</v>
      </c>
      <c r="BI90">
        <v>0</v>
      </c>
      <c r="BJ90">
        <f t="shared" si="74"/>
        <v>0</v>
      </c>
      <c r="BK90">
        <f t="shared" si="95"/>
        <v>23295</v>
      </c>
      <c r="BL90">
        <v>7979</v>
      </c>
      <c r="BM90">
        <f t="shared" si="75"/>
        <v>39.4160944524033</v>
      </c>
      <c r="BN90">
        <v>12264</v>
      </c>
      <c r="BO90">
        <f t="shared" si="76"/>
        <v>60.583905547596693</v>
      </c>
      <c r="BP90">
        <v>0</v>
      </c>
      <c r="BQ90">
        <f t="shared" si="77"/>
        <v>0</v>
      </c>
      <c r="BR90">
        <f t="shared" si="96"/>
        <v>20243</v>
      </c>
      <c r="BS90">
        <v>2009</v>
      </c>
      <c r="BT90">
        <v>501</v>
      </c>
      <c r="BU90">
        <f t="shared" si="78"/>
        <v>44.10472676155333</v>
      </c>
      <c r="BV90">
        <v>2606</v>
      </c>
      <c r="BW90">
        <v>575</v>
      </c>
      <c r="BX90">
        <f t="shared" si="79"/>
        <v>55.895273238446677</v>
      </c>
      <c r="BY90">
        <v>0</v>
      </c>
      <c r="BZ90">
        <v>0</v>
      </c>
      <c r="CA90">
        <f t="shared" si="80"/>
        <v>0</v>
      </c>
      <c r="CB90">
        <f t="shared" si="97"/>
        <v>5691</v>
      </c>
      <c r="CC90" t="s">
        <v>207</v>
      </c>
      <c r="CD90" t="s">
        <v>168</v>
      </c>
      <c r="CE90" t="s">
        <v>213</v>
      </c>
      <c r="CF90">
        <v>70</v>
      </c>
      <c r="CG90" t="s">
        <v>168</v>
      </c>
      <c r="CH90">
        <v>1476</v>
      </c>
      <c r="CI90">
        <f t="shared" si="81"/>
        <v>50.59993143640726</v>
      </c>
      <c r="CJ90">
        <v>1441</v>
      </c>
      <c r="CK90">
        <f t="shared" si="82"/>
        <v>49.400068563592733</v>
      </c>
      <c r="CL90">
        <v>4655</v>
      </c>
      <c r="CM90">
        <v>4181</v>
      </c>
      <c r="CN90">
        <f t="shared" si="83"/>
        <v>0.89817400644468315</v>
      </c>
      <c r="CO90">
        <v>2917</v>
      </c>
      <c r="CP90">
        <f t="shared" si="84"/>
        <v>9.8367842449585208</v>
      </c>
      <c r="CQ90">
        <v>2</v>
      </c>
      <c r="CR90">
        <v>11</v>
      </c>
      <c r="CS90">
        <v>89</v>
      </c>
      <c r="CT90">
        <v>22</v>
      </c>
      <c r="CU90">
        <v>7439</v>
      </c>
      <c r="CV90">
        <v>23657</v>
      </c>
      <c r="CW90">
        <v>23657</v>
      </c>
      <c r="CX90">
        <v>247.95</v>
      </c>
      <c r="CY90">
        <v>788.55</v>
      </c>
      <c r="CZ90">
        <v>788.55</v>
      </c>
      <c r="DA90">
        <v>127635476</v>
      </c>
      <c r="DB90">
        <v>6887743</v>
      </c>
      <c r="DC90">
        <v>17610</v>
      </c>
      <c r="DD90">
        <f t="shared" si="85"/>
        <v>81.062419443932981</v>
      </c>
      <c r="DE90">
        <v>14284</v>
      </c>
      <c r="DF90">
        <v>12950</v>
      </c>
      <c r="DG90">
        <f t="shared" si="86"/>
        <v>73.537762634866553</v>
      </c>
      <c r="DH90">
        <f t="shared" si="87"/>
        <v>59.611489596759348</v>
      </c>
      <c r="DI90">
        <v>54</v>
      </c>
      <c r="DJ90">
        <v>8388</v>
      </c>
      <c r="DK90">
        <v>1569</v>
      </c>
      <c r="DL90">
        <v>3013</v>
      </c>
      <c r="DM90">
        <v>60</v>
      </c>
      <c r="DN90">
        <v>21397</v>
      </c>
      <c r="DO90">
        <v>335</v>
      </c>
      <c r="DP90">
        <v>5446</v>
      </c>
      <c r="DQ90" t="s">
        <v>223</v>
      </c>
    </row>
    <row r="91" spans="1:121" x14ac:dyDescent="0.3">
      <c r="A91" t="s">
        <v>72</v>
      </c>
      <c r="B91" t="s">
        <v>73</v>
      </c>
      <c r="C91" t="s">
        <v>82</v>
      </c>
      <c r="D91">
        <v>11035</v>
      </c>
      <c r="E91">
        <v>2570</v>
      </c>
      <c r="F91">
        <v>10256</v>
      </c>
      <c r="G91">
        <v>2494</v>
      </c>
      <c r="H91">
        <f t="shared" si="52"/>
        <v>21291</v>
      </c>
      <c r="I91">
        <f t="shared" ref="I91:I98" si="98">SUM(D91,E91)</f>
        <v>13605</v>
      </c>
      <c r="J91">
        <f t="shared" si="53"/>
        <v>51.622083096186678</v>
      </c>
      <c r="K91">
        <f t="shared" ref="K91:K98" si="99">SUM(F91,G91)</f>
        <v>12750</v>
      </c>
      <c r="L91">
        <f t="shared" si="54"/>
        <v>48.377916903813315</v>
      </c>
      <c r="M91">
        <v>0</v>
      </c>
      <c r="N91">
        <f t="shared" si="55"/>
        <v>0</v>
      </c>
      <c r="O91">
        <v>26355</v>
      </c>
      <c r="P91">
        <v>3251</v>
      </c>
      <c r="Q91">
        <v>815</v>
      </c>
      <c r="R91">
        <v>3528</v>
      </c>
      <c r="S91">
        <v>785</v>
      </c>
      <c r="T91">
        <f t="shared" ref="T91:T98" si="100">SUM(P91,Q91)</f>
        <v>4066</v>
      </c>
      <c r="U91">
        <f t="shared" si="56"/>
        <v>48.52607709750567</v>
      </c>
      <c r="V91">
        <f t="shared" ref="V91:V98" si="101">SUM(R91,S91)</f>
        <v>4313</v>
      </c>
      <c r="W91">
        <f t="shared" si="57"/>
        <v>51.47392290249433</v>
      </c>
      <c r="X91">
        <v>0</v>
      </c>
      <c r="Y91">
        <f t="shared" si="58"/>
        <v>0</v>
      </c>
      <c r="Z91">
        <v>8379</v>
      </c>
      <c r="AA91">
        <f t="shared" si="59"/>
        <v>50.875223124316229</v>
      </c>
      <c r="AB91">
        <f t="shared" si="60"/>
        <v>49.124776875683764</v>
      </c>
      <c r="AC91">
        <v>34734</v>
      </c>
      <c r="AD91">
        <v>1603</v>
      </c>
      <c r="AE91">
        <f t="shared" si="61"/>
        <v>4.6150745667069737</v>
      </c>
      <c r="AF91">
        <v>3626</v>
      </c>
      <c r="AG91">
        <f t="shared" si="62"/>
        <v>10.439338976219267</v>
      </c>
      <c r="AH91">
        <v>381</v>
      </c>
      <c r="AI91">
        <f t="shared" si="63"/>
        <v>1.0969079288305408</v>
      </c>
      <c r="AJ91">
        <v>16470</v>
      </c>
      <c r="AK91">
        <f t="shared" si="64"/>
        <v>47.417515978580063</v>
      </c>
      <c r="AL91">
        <v>94</v>
      </c>
      <c r="AM91">
        <f t="shared" si="65"/>
        <v>0.2706282029135717</v>
      </c>
      <c r="AN91">
        <v>2046</v>
      </c>
      <c r="AO91">
        <f t="shared" si="66"/>
        <v>5.8904819485230613</v>
      </c>
      <c r="AP91">
        <v>119</v>
      </c>
      <c r="AQ91">
        <f t="shared" si="67"/>
        <v>0.34260378879484077</v>
      </c>
      <c r="AR91">
        <v>1542</v>
      </c>
      <c r="AS91">
        <f t="shared" si="68"/>
        <v>4.4394541371566767</v>
      </c>
      <c r="AT91">
        <v>474</v>
      </c>
      <c r="AU91">
        <f t="shared" si="69"/>
        <v>1.3646571083088617</v>
      </c>
      <c r="AV91">
        <v>736</v>
      </c>
      <c r="AW91">
        <v>3319</v>
      </c>
      <c r="AX91">
        <f t="shared" si="70"/>
        <v>22.175354022295874</v>
      </c>
      <c r="AY91">
        <v>65</v>
      </c>
      <c r="AZ91">
        <v>756</v>
      </c>
      <c r="BA91">
        <v>3086</v>
      </c>
      <c r="BB91">
        <f t="shared" si="71"/>
        <v>24.497731691510044</v>
      </c>
      <c r="BC91">
        <v>67</v>
      </c>
      <c r="BD91">
        <v>85</v>
      </c>
      <c r="BE91">
        <v>10629</v>
      </c>
      <c r="BF91">
        <f t="shared" si="72"/>
        <v>50.441343963553528</v>
      </c>
      <c r="BG91">
        <v>10443</v>
      </c>
      <c r="BH91">
        <f t="shared" si="73"/>
        <v>49.558656036446472</v>
      </c>
      <c r="BI91">
        <v>0</v>
      </c>
      <c r="BJ91">
        <f t="shared" si="74"/>
        <v>0</v>
      </c>
      <c r="BK91">
        <v>21072</v>
      </c>
      <c r="BL91">
        <v>9265</v>
      </c>
      <c r="BM91">
        <f t="shared" si="75"/>
        <v>49.33177147116767</v>
      </c>
      <c r="BN91">
        <v>9516</v>
      </c>
      <c r="BO91">
        <f t="shared" si="76"/>
        <v>50.66822852883233</v>
      </c>
      <c r="BP91">
        <v>0</v>
      </c>
      <c r="BQ91">
        <f t="shared" si="77"/>
        <v>0</v>
      </c>
      <c r="BR91">
        <v>18781</v>
      </c>
      <c r="BS91">
        <v>2633</v>
      </c>
      <c r="BT91">
        <v>108</v>
      </c>
      <c r="BU91">
        <f t="shared" si="78"/>
        <v>49.655797101449274</v>
      </c>
      <c r="BV91">
        <v>2661</v>
      </c>
      <c r="BW91">
        <v>118</v>
      </c>
      <c r="BX91">
        <f t="shared" si="79"/>
        <v>50.344202898550726</v>
      </c>
      <c r="BY91">
        <v>0</v>
      </c>
      <c r="BZ91">
        <v>0</v>
      </c>
      <c r="CA91">
        <f t="shared" si="80"/>
        <v>0</v>
      </c>
      <c r="CB91">
        <v>5520</v>
      </c>
      <c r="CC91" t="s">
        <v>207</v>
      </c>
      <c r="CD91" t="s">
        <v>168</v>
      </c>
      <c r="CE91">
        <v>3.66</v>
      </c>
      <c r="CF91">
        <v>55</v>
      </c>
      <c r="CG91" t="s">
        <v>168</v>
      </c>
      <c r="CH91">
        <v>730</v>
      </c>
      <c r="CI91">
        <f t="shared" si="81"/>
        <v>49.592391304347828</v>
      </c>
      <c r="CJ91">
        <v>742</v>
      </c>
      <c r="CK91">
        <f t="shared" si="82"/>
        <v>50.407608695652172</v>
      </c>
      <c r="CL91">
        <v>3449</v>
      </c>
      <c r="CM91">
        <v>3038</v>
      </c>
      <c r="CN91">
        <f t="shared" si="83"/>
        <v>0.88083502464482455</v>
      </c>
      <c r="CO91">
        <v>1472</v>
      </c>
      <c r="CP91">
        <f t="shared" si="84"/>
        <v>5.5852779358755456</v>
      </c>
      <c r="CQ91">
        <v>33</v>
      </c>
      <c r="CR91">
        <v>16</v>
      </c>
      <c r="CS91">
        <v>84</v>
      </c>
      <c r="CT91">
        <v>21</v>
      </c>
      <c r="CU91">
        <v>9103</v>
      </c>
      <c r="CV91">
        <v>31861</v>
      </c>
      <c r="CW91">
        <v>31861</v>
      </c>
      <c r="CX91">
        <v>256</v>
      </c>
      <c r="CY91">
        <v>879</v>
      </c>
      <c r="CZ91">
        <v>879</v>
      </c>
      <c r="DA91">
        <v>32707429</v>
      </c>
      <c r="DB91">
        <v>62152890</v>
      </c>
      <c r="DC91">
        <v>11491</v>
      </c>
      <c r="DD91">
        <f t="shared" si="85"/>
        <v>53.97116152364849</v>
      </c>
      <c r="DE91">
        <v>7907</v>
      </c>
      <c r="DF91">
        <v>6670</v>
      </c>
      <c r="DG91">
        <f t="shared" si="86"/>
        <v>58.045426855800187</v>
      </c>
      <c r="DH91">
        <f t="shared" si="87"/>
        <v>31.327791085435159</v>
      </c>
      <c r="DI91">
        <v>56</v>
      </c>
      <c r="DJ91">
        <v>9519</v>
      </c>
      <c r="DK91">
        <v>5028</v>
      </c>
      <c r="DL91">
        <v>7643</v>
      </c>
      <c r="DM91">
        <v>33.22</v>
      </c>
      <c r="DN91">
        <v>20236</v>
      </c>
      <c r="DO91">
        <v>267</v>
      </c>
      <c r="DP91">
        <v>12100</v>
      </c>
      <c r="DQ91" t="s">
        <v>206</v>
      </c>
    </row>
    <row r="92" spans="1:121" x14ac:dyDescent="0.3">
      <c r="A92" t="s">
        <v>137</v>
      </c>
      <c r="B92" t="s">
        <v>75</v>
      </c>
      <c r="C92" t="s">
        <v>82</v>
      </c>
      <c r="D92">
        <v>10848</v>
      </c>
      <c r="E92">
        <v>2926</v>
      </c>
      <c r="F92">
        <v>10663</v>
      </c>
      <c r="G92">
        <v>2577</v>
      </c>
      <c r="H92">
        <f t="shared" si="52"/>
        <v>21511</v>
      </c>
      <c r="I92">
        <f t="shared" si="98"/>
        <v>13774</v>
      </c>
      <c r="J92">
        <f t="shared" si="53"/>
        <v>50.988376397423565</v>
      </c>
      <c r="K92">
        <f t="shared" si="99"/>
        <v>13240</v>
      </c>
      <c r="L92">
        <f t="shared" si="54"/>
        <v>49.011623602576442</v>
      </c>
      <c r="M92">
        <v>0</v>
      </c>
      <c r="N92">
        <f t="shared" si="55"/>
        <v>0</v>
      </c>
      <c r="O92">
        <v>27014</v>
      </c>
      <c r="P92">
        <v>2617</v>
      </c>
      <c r="Q92">
        <v>2348</v>
      </c>
      <c r="R92">
        <v>2934</v>
      </c>
      <c r="S92">
        <v>4136</v>
      </c>
      <c r="T92">
        <f t="shared" si="100"/>
        <v>4965</v>
      </c>
      <c r="U92">
        <f t="shared" si="56"/>
        <v>41.25467386788533</v>
      </c>
      <c r="V92">
        <f t="shared" si="101"/>
        <v>7070</v>
      </c>
      <c r="W92">
        <f t="shared" si="57"/>
        <v>58.745326132114663</v>
      </c>
      <c r="X92">
        <v>0</v>
      </c>
      <c r="Y92">
        <f t="shared" si="58"/>
        <v>0</v>
      </c>
      <c r="Z92">
        <v>12035</v>
      </c>
      <c r="AA92">
        <f t="shared" si="59"/>
        <v>47.988424799610748</v>
      </c>
      <c r="AB92">
        <f t="shared" si="60"/>
        <v>52.01157520038926</v>
      </c>
      <c r="AC92">
        <v>39049</v>
      </c>
      <c r="AD92">
        <v>1471</v>
      </c>
      <c r="AE92">
        <f t="shared" si="61"/>
        <v>3.7670618965914624</v>
      </c>
      <c r="AF92">
        <v>4572</v>
      </c>
      <c r="AG92">
        <f t="shared" si="62"/>
        <v>11.70836641143179</v>
      </c>
      <c r="AH92">
        <v>3215</v>
      </c>
      <c r="AI92">
        <f t="shared" si="63"/>
        <v>8.2332454096135628</v>
      </c>
      <c r="AJ92">
        <v>9217</v>
      </c>
      <c r="AK92">
        <f t="shared" si="64"/>
        <v>23.603677430920126</v>
      </c>
      <c r="AL92">
        <v>29</v>
      </c>
      <c r="AM92">
        <f t="shared" si="65"/>
        <v>7.4265666214243645E-2</v>
      </c>
      <c r="AN92">
        <v>6193</v>
      </c>
      <c r="AO92">
        <f t="shared" si="66"/>
        <v>15.859561064303824</v>
      </c>
      <c r="AP92">
        <v>29</v>
      </c>
      <c r="AQ92">
        <f t="shared" si="67"/>
        <v>7.4265666214243645E-2</v>
      </c>
      <c r="AR92">
        <v>1427</v>
      </c>
      <c r="AS92">
        <f t="shared" si="68"/>
        <v>3.6543829547491615</v>
      </c>
      <c r="AT92">
        <v>864</v>
      </c>
      <c r="AU92">
        <f t="shared" si="69"/>
        <v>2.2126046761760865</v>
      </c>
      <c r="AV92">
        <v>868</v>
      </c>
      <c r="AW92">
        <v>3154</v>
      </c>
      <c r="AX92">
        <f t="shared" si="70"/>
        <v>27.520608750792647</v>
      </c>
      <c r="AY92">
        <v>70</v>
      </c>
      <c r="AZ92">
        <v>874</v>
      </c>
      <c r="BA92">
        <v>3175</v>
      </c>
      <c r="BB92">
        <f t="shared" si="71"/>
        <v>27.527559055118111</v>
      </c>
      <c r="BC92">
        <v>71</v>
      </c>
      <c r="BD92">
        <v>85.2</v>
      </c>
      <c r="BE92">
        <v>9248</v>
      </c>
      <c r="BF92">
        <f t="shared" si="72"/>
        <v>46.237688115594224</v>
      </c>
      <c r="BG92">
        <v>10753</v>
      </c>
      <c r="BH92">
        <f t="shared" si="73"/>
        <v>53.762311884405776</v>
      </c>
      <c r="BI92">
        <v>0</v>
      </c>
      <c r="BJ92">
        <f t="shared" si="74"/>
        <v>0</v>
      </c>
      <c r="BK92">
        <f>SUM(BE92,BG92,BI92)</f>
        <v>20001</v>
      </c>
      <c r="BL92">
        <v>8147</v>
      </c>
      <c r="BM92">
        <f t="shared" si="75"/>
        <v>45.258596744625301</v>
      </c>
      <c r="BN92">
        <v>9854</v>
      </c>
      <c r="BO92">
        <f t="shared" si="76"/>
        <v>54.741403255374699</v>
      </c>
      <c r="BP92">
        <v>0</v>
      </c>
      <c r="BQ92">
        <f t="shared" si="77"/>
        <v>0</v>
      </c>
      <c r="BR92">
        <f>SUM(BL92,BN92,BP92)</f>
        <v>18001</v>
      </c>
      <c r="BS92">
        <v>2061</v>
      </c>
      <c r="BT92">
        <v>85</v>
      </c>
      <c r="BU92">
        <f t="shared" si="78"/>
        <v>51.810719459198452</v>
      </c>
      <c r="BV92">
        <v>1944</v>
      </c>
      <c r="BW92">
        <v>52</v>
      </c>
      <c r="BX92">
        <f t="shared" si="79"/>
        <v>48.189280540801541</v>
      </c>
      <c r="BY92">
        <v>0</v>
      </c>
      <c r="BZ92">
        <v>0</v>
      </c>
      <c r="CA92">
        <f t="shared" si="80"/>
        <v>0</v>
      </c>
      <c r="CB92">
        <f>SUM(BS92,BT92,BV92,BW92,BY92,BZ92)</f>
        <v>4142</v>
      </c>
      <c r="CC92" t="s">
        <v>207</v>
      </c>
      <c r="CD92" t="s">
        <v>168</v>
      </c>
      <c r="CE92">
        <v>3.69</v>
      </c>
      <c r="CF92" t="s">
        <v>257</v>
      </c>
      <c r="CG92" t="s">
        <v>168</v>
      </c>
      <c r="CH92">
        <v>1350</v>
      </c>
      <c r="CI92">
        <f t="shared" si="81"/>
        <v>48.75406283856988</v>
      </c>
      <c r="CJ92">
        <v>1419</v>
      </c>
      <c r="CK92">
        <f t="shared" si="82"/>
        <v>51.24593716143012</v>
      </c>
      <c r="CL92">
        <v>4529</v>
      </c>
      <c r="CM92">
        <v>3971</v>
      </c>
      <c r="CN92">
        <f t="shared" si="83"/>
        <v>0.87679399425921833</v>
      </c>
      <c r="CO92">
        <v>2769</v>
      </c>
      <c r="CP92">
        <f t="shared" si="84"/>
        <v>10.250240615976901</v>
      </c>
      <c r="CQ92">
        <v>10</v>
      </c>
      <c r="CR92">
        <v>21</v>
      </c>
      <c r="CS92">
        <v>79</v>
      </c>
      <c r="CT92">
        <v>22</v>
      </c>
      <c r="CU92">
        <v>9795</v>
      </c>
      <c r="CV92">
        <v>33959</v>
      </c>
      <c r="CW92">
        <v>33959</v>
      </c>
      <c r="CX92">
        <v>396</v>
      </c>
      <c r="CY92">
        <v>1374</v>
      </c>
      <c r="CZ92">
        <v>1374</v>
      </c>
      <c r="DA92">
        <v>91503631</v>
      </c>
      <c r="DB92">
        <v>37814062</v>
      </c>
      <c r="DC92">
        <v>14466</v>
      </c>
      <c r="DD92">
        <f t="shared" si="85"/>
        <v>67.249314304309422</v>
      </c>
      <c r="DE92">
        <v>11418</v>
      </c>
      <c r="DF92">
        <v>10329</v>
      </c>
      <c r="DG92">
        <f t="shared" si="86"/>
        <v>71.401907922024051</v>
      </c>
      <c r="DH92">
        <f t="shared" si="87"/>
        <v>48.017293477755565</v>
      </c>
      <c r="DI92">
        <v>56.7</v>
      </c>
      <c r="DJ92">
        <v>7924</v>
      </c>
      <c r="DK92">
        <v>2490</v>
      </c>
      <c r="DL92">
        <v>6787</v>
      </c>
      <c r="DM92">
        <v>53</v>
      </c>
      <c r="DN92">
        <v>31190</v>
      </c>
      <c r="DO92">
        <v>550</v>
      </c>
      <c r="DP92">
        <v>10450</v>
      </c>
      <c r="DQ92" t="s">
        <v>217</v>
      </c>
    </row>
    <row r="93" spans="1:121" x14ac:dyDescent="0.3">
      <c r="A93" t="s">
        <v>138</v>
      </c>
      <c r="B93" t="s">
        <v>75</v>
      </c>
      <c r="C93" t="s">
        <v>82</v>
      </c>
      <c r="D93">
        <v>6272</v>
      </c>
      <c r="E93">
        <v>2004</v>
      </c>
      <c r="F93">
        <v>7619</v>
      </c>
      <c r="G93">
        <v>2475</v>
      </c>
      <c r="H93">
        <f t="shared" si="52"/>
        <v>13891</v>
      </c>
      <c r="I93">
        <f t="shared" si="98"/>
        <v>8276</v>
      </c>
      <c r="J93">
        <f t="shared" si="53"/>
        <v>45.039455782312928</v>
      </c>
      <c r="K93">
        <f t="shared" si="99"/>
        <v>10094</v>
      </c>
      <c r="L93">
        <f t="shared" si="54"/>
        <v>54.933333333333337</v>
      </c>
      <c r="M93">
        <v>5</v>
      </c>
      <c r="N93">
        <f t="shared" si="55"/>
        <v>2.7210884353741496E-2</v>
      </c>
      <c r="O93">
        <v>18375</v>
      </c>
      <c r="P93">
        <v>576</v>
      </c>
      <c r="Q93">
        <v>1245</v>
      </c>
      <c r="R93">
        <v>1110</v>
      </c>
      <c r="S93">
        <v>1801</v>
      </c>
      <c r="T93">
        <f t="shared" si="100"/>
        <v>1821</v>
      </c>
      <c r="U93">
        <f t="shared" si="56"/>
        <v>38.482671174978869</v>
      </c>
      <c r="V93">
        <f t="shared" si="101"/>
        <v>2911</v>
      </c>
      <c r="W93">
        <f t="shared" si="57"/>
        <v>61.517328825021131</v>
      </c>
      <c r="X93">
        <v>0</v>
      </c>
      <c r="Y93">
        <f t="shared" si="58"/>
        <v>0</v>
      </c>
      <c r="Z93">
        <v>4732</v>
      </c>
      <c r="AA93">
        <f t="shared" si="59"/>
        <v>43.696715281083655</v>
      </c>
      <c r="AB93">
        <f t="shared" si="60"/>
        <v>56.281646254381791</v>
      </c>
      <c r="AC93">
        <v>23107</v>
      </c>
      <c r="AD93">
        <v>209</v>
      </c>
      <c r="AE93">
        <f t="shared" si="61"/>
        <v>0.90448781754446705</v>
      </c>
      <c r="AF93">
        <v>1868</v>
      </c>
      <c r="AG93">
        <f t="shared" si="62"/>
        <v>8.0841303501103567</v>
      </c>
      <c r="AH93">
        <v>5922</v>
      </c>
      <c r="AI93">
        <f t="shared" si="63"/>
        <v>25.628597394728871</v>
      </c>
      <c r="AJ93">
        <v>7742</v>
      </c>
      <c r="AK93">
        <f t="shared" si="64"/>
        <v>33.504998485307482</v>
      </c>
      <c r="AL93">
        <v>42</v>
      </c>
      <c r="AM93">
        <f t="shared" si="65"/>
        <v>0.18176310209027569</v>
      </c>
      <c r="AN93">
        <v>909</v>
      </c>
      <c r="AO93">
        <f t="shared" si="66"/>
        <v>3.9338728523823954</v>
      </c>
      <c r="AP93">
        <v>48</v>
      </c>
      <c r="AQ93">
        <f t="shared" si="67"/>
        <v>0.20772925953174362</v>
      </c>
      <c r="AR93">
        <v>1237</v>
      </c>
      <c r="AS93">
        <f t="shared" si="68"/>
        <v>5.3533561258493094</v>
      </c>
      <c r="AT93">
        <v>398</v>
      </c>
      <c r="AU93">
        <f t="shared" si="69"/>
        <v>1.7224217769507075</v>
      </c>
      <c r="AV93">
        <v>1168</v>
      </c>
      <c r="AW93">
        <v>2727</v>
      </c>
      <c r="AX93">
        <f t="shared" si="70"/>
        <v>42.830949761642835</v>
      </c>
      <c r="AY93">
        <v>48</v>
      </c>
      <c r="AZ93">
        <v>1186</v>
      </c>
      <c r="BA93">
        <v>2927</v>
      </c>
      <c r="BB93">
        <f t="shared" si="71"/>
        <v>40.519303040655963</v>
      </c>
      <c r="BC93">
        <v>49</v>
      </c>
      <c r="BD93">
        <v>74</v>
      </c>
      <c r="BE93">
        <v>6434</v>
      </c>
      <c r="BF93">
        <f t="shared" si="72"/>
        <v>44.572220297887078</v>
      </c>
      <c r="BG93">
        <v>8001</v>
      </c>
      <c r="BH93">
        <f t="shared" si="73"/>
        <v>55.427779702112922</v>
      </c>
      <c r="BI93">
        <v>0</v>
      </c>
      <c r="BJ93">
        <f t="shared" si="74"/>
        <v>0</v>
      </c>
      <c r="BK93">
        <v>14435</v>
      </c>
      <c r="BL93">
        <v>6084</v>
      </c>
      <c r="BM93">
        <f t="shared" si="75"/>
        <v>44.298820445609437</v>
      </c>
      <c r="BN93">
        <v>7650</v>
      </c>
      <c r="BO93">
        <f t="shared" si="76"/>
        <v>55.701179554390571</v>
      </c>
      <c r="BP93">
        <v>0</v>
      </c>
      <c r="BQ93">
        <f t="shared" si="77"/>
        <v>0</v>
      </c>
      <c r="BR93">
        <v>13734</v>
      </c>
      <c r="BS93">
        <v>1435</v>
      </c>
      <c r="BT93">
        <v>27</v>
      </c>
      <c r="BU93">
        <f t="shared" si="78"/>
        <v>47.405966277561603</v>
      </c>
      <c r="BV93">
        <v>1588</v>
      </c>
      <c r="BW93">
        <v>34</v>
      </c>
      <c r="BX93">
        <f t="shared" si="79"/>
        <v>52.594033722438397</v>
      </c>
      <c r="BY93">
        <v>0</v>
      </c>
      <c r="BZ93">
        <v>0</v>
      </c>
      <c r="CA93">
        <f t="shared" si="80"/>
        <v>0</v>
      </c>
      <c r="CB93">
        <v>3084</v>
      </c>
      <c r="CC93" t="s">
        <v>207</v>
      </c>
      <c r="CD93" t="s">
        <v>168</v>
      </c>
      <c r="CE93">
        <v>3.4</v>
      </c>
      <c r="CF93">
        <v>50</v>
      </c>
      <c r="CG93" t="s">
        <v>168</v>
      </c>
      <c r="CH93">
        <v>800</v>
      </c>
      <c r="CI93">
        <f t="shared" si="81"/>
        <v>44.642857142857146</v>
      </c>
      <c r="CJ93">
        <v>992</v>
      </c>
      <c r="CK93">
        <f t="shared" si="82"/>
        <v>55.357142857142861</v>
      </c>
      <c r="CL93">
        <v>3139</v>
      </c>
      <c r="CM93">
        <v>2912</v>
      </c>
      <c r="CN93">
        <f t="shared" si="83"/>
        <v>0.92768397578846762</v>
      </c>
      <c r="CO93">
        <v>1792</v>
      </c>
      <c r="CP93">
        <f t="shared" si="84"/>
        <v>9.7523809523809533</v>
      </c>
      <c r="CQ93">
        <v>8</v>
      </c>
      <c r="CR93">
        <v>26</v>
      </c>
      <c r="CS93">
        <v>74</v>
      </c>
      <c r="CT93">
        <v>23</v>
      </c>
      <c r="CU93">
        <v>11630</v>
      </c>
      <c r="CV93">
        <v>31580</v>
      </c>
      <c r="CW93">
        <v>31580</v>
      </c>
      <c r="CX93">
        <v>374</v>
      </c>
      <c r="CY93">
        <v>1039</v>
      </c>
      <c r="CZ93">
        <v>1039</v>
      </c>
      <c r="DA93">
        <v>82108875</v>
      </c>
      <c r="DB93">
        <v>28849094</v>
      </c>
      <c r="DC93">
        <v>10903</v>
      </c>
      <c r="DD93">
        <f t="shared" si="85"/>
        <v>78.489669570225331</v>
      </c>
      <c r="DE93">
        <v>8589</v>
      </c>
      <c r="DF93">
        <v>7258</v>
      </c>
      <c r="DG93">
        <f t="shared" si="86"/>
        <v>66.568834265798401</v>
      </c>
      <c r="DH93">
        <f t="shared" si="87"/>
        <v>52.249658051976098</v>
      </c>
      <c r="DI93">
        <v>51</v>
      </c>
      <c r="DJ93">
        <v>10057</v>
      </c>
      <c r="DK93">
        <v>1832</v>
      </c>
      <c r="DL93">
        <v>6409</v>
      </c>
      <c r="DM93">
        <v>71</v>
      </c>
      <c r="DN93">
        <v>31273</v>
      </c>
      <c r="DO93">
        <v>20</v>
      </c>
      <c r="DP93">
        <v>15000</v>
      </c>
      <c r="DQ93" t="s">
        <v>217</v>
      </c>
    </row>
    <row r="94" spans="1:121" x14ac:dyDescent="0.3">
      <c r="A94" t="s">
        <v>74</v>
      </c>
      <c r="B94" t="s">
        <v>75</v>
      </c>
      <c r="C94" t="s">
        <v>82</v>
      </c>
      <c r="D94">
        <v>7260</v>
      </c>
      <c r="E94">
        <v>447</v>
      </c>
      <c r="F94">
        <v>9317</v>
      </c>
      <c r="G94">
        <v>467</v>
      </c>
      <c r="H94">
        <f t="shared" si="52"/>
        <v>16577</v>
      </c>
      <c r="I94">
        <f t="shared" si="98"/>
        <v>7707</v>
      </c>
      <c r="J94">
        <f t="shared" si="53"/>
        <v>44.050068587105621</v>
      </c>
      <c r="K94">
        <f t="shared" si="99"/>
        <v>9784</v>
      </c>
      <c r="L94">
        <f t="shared" si="54"/>
        <v>55.921353452217645</v>
      </c>
      <c r="M94">
        <v>5</v>
      </c>
      <c r="N94">
        <f t="shared" si="55"/>
        <v>2.8577960676726112E-2</v>
      </c>
      <c r="O94">
        <v>17496</v>
      </c>
      <c r="P94">
        <v>3231</v>
      </c>
      <c r="Q94">
        <v>834</v>
      </c>
      <c r="R94">
        <v>3221</v>
      </c>
      <c r="S94">
        <v>1352</v>
      </c>
      <c r="T94">
        <f t="shared" si="100"/>
        <v>4065</v>
      </c>
      <c r="U94">
        <f t="shared" si="56"/>
        <v>46.97792673061366</v>
      </c>
      <c r="V94">
        <f t="shared" si="101"/>
        <v>4573</v>
      </c>
      <c r="W94">
        <f t="shared" si="57"/>
        <v>52.848722986247544</v>
      </c>
      <c r="X94">
        <v>15</v>
      </c>
      <c r="Y94">
        <f t="shared" si="58"/>
        <v>0.17335028313879577</v>
      </c>
      <c r="Z94">
        <v>8653</v>
      </c>
      <c r="AA94">
        <f t="shared" si="59"/>
        <v>45.018929978201847</v>
      </c>
      <c r="AB94">
        <f t="shared" si="60"/>
        <v>54.904585261386671</v>
      </c>
      <c r="AC94">
        <v>26149</v>
      </c>
      <c r="AD94">
        <v>837</v>
      </c>
      <c r="AE94">
        <f t="shared" si="61"/>
        <v>3.2008872232207732</v>
      </c>
      <c r="AF94">
        <v>1240</v>
      </c>
      <c r="AG94">
        <f t="shared" si="62"/>
        <v>4.742055145512257</v>
      </c>
      <c r="AH94">
        <v>1259</v>
      </c>
      <c r="AI94">
        <f t="shared" si="63"/>
        <v>4.8147156679031706</v>
      </c>
      <c r="AJ94">
        <v>9133</v>
      </c>
      <c r="AK94">
        <f t="shared" si="64"/>
        <v>34.926765841905997</v>
      </c>
      <c r="AL94">
        <v>12</v>
      </c>
      <c r="AM94">
        <f t="shared" si="65"/>
        <v>4.5890856246892806E-2</v>
      </c>
      <c r="AN94">
        <v>3060</v>
      </c>
      <c r="AO94">
        <f t="shared" si="66"/>
        <v>11.702168342957666</v>
      </c>
      <c r="AP94">
        <v>9</v>
      </c>
      <c r="AQ94">
        <f t="shared" si="67"/>
        <v>3.4418142185169601E-2</v>
      </c>
      <c r="AR94">
        <v>977</v>
      </c>
      <c r="AS94">
        <f t="shared" si="68"/>
        <v>3.7362805461011894</v>
      </c>
      <c r="AT94">
        <v>969</v>
      </c>
      <c r="AU94">
        <f t="shared" si="69"/>
        <v>3.7056866419365937</v>
      </c>
      <c r="AV94">
        <v>448</v>
      </c>
      <c r="AW94">
        <v>3682</v>
      </c>
      <c r="AX94">
        <f t="shared" si="70"/>
        <v>12.167300380228136</v>
      </c>
      <c r="AY94">
        <v>95</v>
      </c>
      <c r="AZ94">
        <v>427</v>
      </c>
      <c r="BA94">
        <v>3672</v>
      </c>
      <c r="BB94">
        <f t="shared" si="71"/>
        <v>11.628540305010892</v>
      </c>
      <c r="BC94">
        <v>94</v>
      </c>
      <c r="BD94">
        <v>97</v>
      </c>
      <c r="BE94">
        <v>23200</v>
      </c>
      <c r="BF94">
        <f t="shared" si="72"/>
        <v>45.556297372658364</v>
      </c>
      <c r="BG94">
        <v>27740</v>
      </c>
      <c r="BH94">
        <f t="shared" si="73"/>
        <v>54.471193496445821</v>
      </c>
      <c r="BI94">
        <v>1</v>
      </c>
      <c r="BJ94">
        <f t="shared" si="74"/>
        <v>1.963633507442171E-3</v>
      </c>
      <c r="BK94">
        <v>50926</v>
      </c>
      <c r="BL94">
        <v>4116</v>
      </c>
      <c r="BM94">
        <f t="shared" si="75"/>
        <v>43.3126381142797</v>
      </c>
      <c r="BN94">
        <v>5387</v>
      </c>
      <c r="BO94">
        <f t="shared" si="76"/>
        <v>56.6873618857203</v>
      </c>
      <c r="BP94">
        <v>1</v>
      </c>
      <c r="BQ94">
        <f t="shared" si="77"/>
        <v>1.0522992739135009E-2</v>
      </c>
      <c r="BR94">
        <v>9503</v>
      </c>
      <c r="BS94">
        <v>1739</v>
      </c>
      <c r="BT94">
        <v>0</v>
      </c>
      <c r="BU94">
        <f t="shared" si="78"/>
        <v>43.151364764267989</v>
      </c>
      <c r="BV94">
        <v>2291</v>
      </c>
      <c r="BW94">
        <v>0</v>
      </c>
      <c r="BX94">
        <f t="shared" si="79"/>
        <v>56.848635235732011</v>
      </c>
      <c r="BY94">
        <v>0</v>
      </c>
      <c r="BZ94">
        <v>0</v>
      </c>
      <c r="CA94">
        <f t="shared" si="80"/>
        <v>0</v>
      </c>
      <c r="CB94">
        <v>4030</v>
      </c>
      <c r="CC94" t="s">
        <v>207</v>
      </c>
      <c r="CD94" t="s">
        <v>168</v>
      </c>
      <c r="CE94" t="s">
        <v>213</v>
      </c>
      <c r="CF94">
        <v>75</v>
      </c>
      <c r="CG94" t="s">
        <v>168</v>
      </c>
      <c r="CH94">
        <v>336</v>
      </c>
      <c r="CI94">
        <f t="shared" si="81"/>
        <v>45.283018867924532</v>
      </c>
      <c r="CJ94">
        <v>405</v>
      </c>
      <c r="CK94">
        <f t="shared" si="82"/>
        <v>54.582210242587607</v>
      </c>
      <c r="CL94">
        <v>3562</v>
      </c>
      <c r="CM94">
        <v>1245</v>
      </c>
      <c r="CN94">
        <f t="shared" si="83"/>
        <v>0.34952274003368894</v>
      </c>
      <c r="CO94">
        <v>742</v>
      </c>
      <c r="CP94">
        <f t="shared" si="84"/>
        <v>4.2409693644261548</v>
      </c>
      <c r="CQ94">
        <v>30</v>
      </c>
      <c r="CR94">
        <v>38</v>
      </c>
      <c r="CS94">
        <v>62</v>
      </c>
      <c r="CT94">
        <v>20</v>
      </c>
      <c r="CU94">
        <v>18823</v>
      </c>
      <c r="CV94">
        <v>55450</v>
      </c>
      <c r="CW94">
        <v>55450</v>
      </c>
      <c r="CX94">
        <v>653</v>
      </c>
      <c r="CY94">
        <v>1869</v>
      </c>
      <c r="CZ94">
        <v>1869</v>
      </c>
      <c r="DA94">
        <v>149074202</v>
      </c>
      <c r="DB94">
        <v>35464054</v>
      </c>
      <c r="DC94">
        <v>10230</v>
      </c>
      <c r="DD94">
        <f t="shared" si="85"/>
        <v>61.712010617120107</v>
      </c>
      <c r="DE94">
        <v>5676</v>
      </c>
      <c r="DF94">
        <v>4942</v>
      </c>
      <c r="DG94">
        <f t="shared" si="86"/>
        <v>48.308895405669602</v>
      </c>
      <c r="DH94">
        <f t="shared" si="87"/>
        <v>29.812390661760269</v>
      </c>
      <c r="DI94">
        <v>100</v>
      </c>
      <c r="DJ94">
        <v>30370</v>
      </c>
      <c r="DK94">
        <v>1108</v>
      </c>
      <c r="DL94">
        <v>5389</v>
      </c>
      <c r="DM94">
        <v>32.4</v>
      </c>
      <c r="DN94">
        <v>26211</v>
      </c>
      <c r="DO94">
        <v>0</v>
      </c>
      <c r="DP94" t="s">
        <v>213</v>
      </c>
      <c r="DQ94" t="s">
        <v>225</v>
      </c>
    </row>
    <row r="95" spans="1:121" x14ac:dyDescent="0.3">
      <c r="A95" t="s">
        <v>139</v>
      </c>
      <c r="B95" t="s">
        <v>75</v>
      </c>
      <c r="C95" t="s">
        <v>82</v>
      </c>
      <c r="D95">
        <v>6545</v>
      </c>
      <c r="E95">
        <v>1134</v>
      </c>
      <c r="F95">
        <v>11720</v>
      </c>
      <c r="G95">
        <v>1559</v>
      </c>
      <c r="H95">
        <f t="shared" si="52"/>
        <v>18265</v>
      </c>
      <c r="I95">
        <f t="shared" si="98"/>
        <v>7679</v>
      </c>
      <c r="J95">
        <f t="shared" si="53"/>
        <v>36.639946559786239</v>
      </c>
      <c r="K95">
        <f t="shared" si="99"/>
        <v>13279</v>
      </c>
      <c r="L95">
        <f t="shared" si="54"/>
        <v>63.360053440213761</v>
      </c>
      <c r="M95">
        <v>0</v>
      </c>
      <c r="N95">
        <f t="shared" si="55"/>
        <v>0</v>
      </c>
      <c r="O95">
        <v>20958</v>
      </c>
      <c r="P95">
        <v>1646</v>
      </c>
      <c r="Q95">
        <v>719</v>
      </c>
      <c r="R95">
        <v>3251</v>
      </c>
      <c r="S95">
        <v>1508</v>
      </c>
      <c r="T95">
        <f t="shared" si="100"/>
        <v>2365</v>
      </c>
      <c r="U95">
        <f t="shared" si="56"/>
        <v>33.197641774284108</v>
      </c>
      <c r="V95">
        <f t="shared" si="101"/>
        <v>4759</v>
      </c>
      <c r="W95">
        <f t="shared" si="57"/>
        <v>66.802358225715892</v>
      </c>
      <c r="X95">
        <v>0</v>
      </c>
      <c r="Y95">
        <f t="shared" si="58"/>
        <v>0</v>
      </c>
      <c r="Z95">
        <v>7124</v>
      </c>
      <c r="AA95">
        <f t="shared" si="59"/>
        <v>35.766683284666335</v>
      </c>
      <c r="AB95">
        <f t="shared" si="60"/>
        <v>64.233316715333672</v>
      </c>
      <c r="AC95">
        <v>28082</v>
      </c>
      <c r="AD95">
        <v>450</v>
      </c>
      <c r="AE95">
        <f t="shared" si="61"/>
        <v>1.6024499679510005</v>
      </c>
      <c r="AF95">
        <v>2342</v>
      </c>
      <c r="AG95">
        <f t="shared" si="62"/>
        <v>8.3398618332027628</v>
      </c>
      <c r="AH95">
        <v>4307</v>
      </c>
      <c r="AI95">
        <f t="shared" si="63"/>
        <v>15.337226693255465</v>
      </c>
      <c r="AJ95">
        <v>8602</v>
      </c>
      <c r="AK95">
        <f t="shared" si="64"/>
        <v>30.631721387365573</v>
      </c>
      <c r="AL95">
        <v>43</v>
      </c>
      <c r="AM95">
        <f t="shared" si="65"/>
        <v>0.15312299693754006</v>
      </c>
      <c r="AN95">
        <v>3008</v>
      </c>
      <c r="AO95">
        <f t="shared" si="66"/>
        <v>10.711487785770245</v>
      </c>
      <c r="AP95">
        <v>34</v>
      </c>
      <c r="AQ95">
        <f t="shared" si="67"/>
        <v>0.12107399757852004</v>
      </c>
      <c r="AR95">
        <v>1688</v>
      </c>
      <c r="AS95">
        <f t="shared" si="68"/>
        <v>6.0109678797806421</v>
      </c>
      <c r="AT95">
        <v>484</v>
      </c>
      <c r="AU95">
        <f t="shared" si="69"/>
        <v>1.7235239655295207</v>
      </c>
      <c r="AV95">
        <v>1249</v>
      </c>
      <c r="AW95">
        <v>4139</v>
      </c>
      <c r="AX95">
        <f t="shared" si="70"/>
        <v>30.176371104131434</v>
      </c>
      <c r="AY95">
        <v>64.5</v>
      </c>
      <c r="AZ95">
        <v>1043</v>
      </c>
      <c r="BA95">
        <v>3522</v>
      </c>
      <c r="BB95">
        <f t="shared" si="71"/>
        <v>29.613855763770587</v>
      </c>
      <c r="BC95">
        <v>66.06</v>
      </c>
      <c r="BD95">
        <v>84.8</v>
      </c>
      <c r="BE95">
        <v>6730</v>
      </c>
      <c r="BF95">
        <f t="shared" si="72"/>
        <v>36.572111726986194</v>
      </c>
      <c r="BG95">
        <v>11672</v>
      </c>
      <c r="BH95">
        <f t="shared" si="73"/>
        <v>63.427888273013799</v>
      </c>
      <c r="BI95">
        <v>0</v>
      </c>
      <c r="BJ95">
        <f t="shared" si="74"/>
        <v>0</v>
      </c>
      <c r="BK95">
        <f>SUM(BE95,BG95,BI95)</f>
        <v>18402</v>
      </c>
      <c r="BL95">
        <v>6010</v>
      </c>
      <c r="BM95">
        <f t="shared" si="75"/>
        <v>35.99664590321035</v>
      </c>
      <c r="BN95">
        <v>10686</v>
      </c>
      <c r="BO95">
        <f t="shared" si="76"/>
        <v>64.00335409678965</v>
      </c>
      <c r="BP95">
        <v>0</v>
      </c>
      <c r="BQ95">
        <f t="shared" si="77"/>
        <v>0</v>
      </c>
      <c r="BR95">
        <f>SUM(BL95,BN95,BP95)</f>
        <v>16696</v>
      </c>
      <c r="BS95">
        <v>1436</v>
      </c>
      <c r="BT95">
        <v>19</v>
      </c>
      <c r="BU95">
        <f t="shared" si="78"/>
        <v>34.454179493251239</v>
      </c>
      <c r="BV95">
        <v>2732</v>
      </c>
      <c r="BW95">
        <v>36</v>
      </c>
      <c r="BX95">
        <f t="shared" si="79"/>
        <v>65.545820506748754</v>
      </c>
      <c r="BY95">
        <v>0</v>
      </c>
      <c r="BZ95">
        <v>0</v>
      </c>
      <c r="CA95">
        <f t="shared" si="80"/>
        <v>0</v>
      </c>
      <c r="CB95">
        <f>SUM(BS95,BT95,BV95,BW95,BY95,BZ95)</f>
        <v>4223</v>
      </c>
      <c r="CC95" t="s">
        <v>207</v>
      </c>
      <c r="CD95" t="s">
        <v>168</v>
      </c>
      <c r="CE95">
        <v>3.72</v>
      </c>
      <c r="CF95">
        <v>70</v>
      </c>
      <c r="CG95" t="s">
        <v>168</v>
      </c>
      <c r="CH95">
        <v>596</v>
      </c>
      <c r="CI95">
        <f t="shared" si="81"/>
        <v>39.946380697050934</v>
      </c>
      <c r="CJ95">
        <v>896</v>
      </c>
      <c r="CK95">
        <f t="shared" si="82"/>
        <v>60.053619302949059</v>
      </c>
      <c r="CL95">
        <v>2922</v>
      </c>
      <c r="CM95">
        <v>2486</v>
      </c>
      <c r="CN95">
        <f t="shared" si="83"/>
        <v>0.85078713210130053</v>
      </c>
      <c r="CO95">
        <v>1492</v>
      </c>
      <c r="CP95">
        <f t="shared" si="84"/>
        <v>7.118999904571047</v>
      </c>
      <c r="CQ95">
        <v>6.14</v>
      </c>
      <c r="CR95">
        <v>26.56</v>
      </c>
      <c r="CS95">
        <v>73.44</v>
      </c>
      <c r="CT95">
        <v>21</v>
      </c>
      <c r="CU95">
        <v>12472</v>
      </c>
      <c r="CV95">
        <v>33728</v>
      </c>
      <c r="CW95">
        <v>33728</v>
      </c>
      <c r="CX95">
        <v>443</v>
      </c>
      <c r="CY95">
        <v>1198</v>
      </c>
      <c r="CZ95">
        <v>1198</v>
      </c>
      <c r="DA95">
        <v>115105925</v>
      </c>
      <c r="DB95">
        <v>19515984</v>
      </c>
      <c r="DC95">
        <v>13772</v>
      </c>
      <c r="DD95">
        <f t="shared" si="85"/>
        <v>75.401040240897885</v>
      </c>
      <c r="DE95">
        <v>1065</v>
      </c>
      <c r="DF95">
        <v>9897</v>
      </c>
      <c r="DG95">
        <f t="shared" si="86"/>
        <v>71.863200697066503</v>
      </c>
      <c r="DH95">
        <f t="shared" si="87"/>
        <v>54.185600875992336</v>
      </c>
      <c r="DI95">
        <v>49.71</v>
      </c>
      <c r="DJ95">
        <v>12487</v>
      </c>
      <c r="DK95">
        <v>2261</v>
      </c>
      <c r="DL95">
        <v>7944</v>
      </c>
      <c r="DM95">
        <v>60.76</v>
      </c>
      <c r="DN95">
        <v>31085</v>
      </c>
      <c r="DO95">
        <v>162</v>
      </c>
      <c r="DP95">
        <v>16757</v>
      </c>
      <c r="DQ95" t="s">
        <v>217</v>
      </c>
    </row>
    <row r="96" spans="1:121" x14ac:dyDescent="0.3">
      <c r="A96" t="s">
        <v>140</v>
      </c>
      <c r="B96" t="s">
        <v>75</v>
      </c>
      <c r="C96" t="s">
        <v>82</v>
      </c>
      <c r="D96">
        <v>16740</v>
      </c>
      <c r="E96">
        <v>567</v>
      </c>
      <c r="F96">
        <v>12764</v>
      </c>
      <c r="G96">
        <v>292</v>
      </c>
      <c r="H96">
        <f t="shared" si="52"/>
        <v>29504</v>
      </c>
      <c r="I96">
        <f t="shared" si="98"/>
        <v>17307</v>
      </c>
      <c r="J96">
        <f t="shared" si="53"/>
        <v>56.867319445357168</v>
      </c>
      <c r="K96">
        <f t="shared" si="99"/>
        <v>13056</v>
      </c>
      <c r="L96">
        <f t="shared" si="54"/>
        <v>42.899388841427353</v>
      </c>
      <c r="M96">
        <v>71</v>
      </c>
      <c r="N96">
        <f t="shared" si="55"/>
        <v>0.2332917132154827</v>
      </c>
      <c r="O96">
        <v>30434</v>
      </c>
      <c r="P96">
        <v>3069</v>
      </c>
      <c r="Q96">
        <v>1140</v>
      </c>
      <c r="R96">
        <v>2579</v>
      </c>
      <c r="S96">
        <v>848</v>
      </c>
      <c r="T96">
        <f t="shared" si="100"/>
        <v>4209</v>
      </c>
      <c r="U96">
        <f t="shared" si="56"/>
        <v>54.407962771458116</v>
      </c>
      <c r="V96">
        <f t="shared" si="101"/>
        <v>3427</v>
      </c>
      <c r="W96">
        <f t="shared" si="57"/>
        <v>44.299379524301962</v>
      </c>
      <c r="X96">
        <v>100</v>
      </c>
      <c r="Y96">
        <f t="shared" si="58"/>
        <v>1.2926577042399172</v>
      </c>
      <c r="Z96">
        <v>7736</v>
      </c>
      <c r="AA96">
        <f t="shared" si="59"/>
        <v>56.368876080691642</v>
      </c>
      <c r="AB96">
        <f t="shared" si="60"/>
        <v>43.183128111082006</v>
      </c>
      <c r="AC96">
        <v>38170</v>
      </c>
      <c r="AD96">
        <v>1380</v>
      </c>
      <c r="AE96">
        <f t="shared" si="61"/>
        <v>3.6154047681425201</v>
      </c>
      <c r="AF96">
        <v>2904</v>
      </c>
      <c r="AG96">
        <f t="shared" si="62"/>
        <v>7.6080691642651299</v>
      </c>
      <c r="AH96">
        <v>1807</v>
      </c>
      <c r="AI96">
        <f t="shared" si="63"/>
        <v>4.7340843594445907</v>
      </c>
      <c r="AJ96">
        <v>18166</v>
      </c>
      <c r="AK96">
        <f t="shared" si="64"/>
        <v>47.592350013099292</v>
      </c>
      <c r="AL96">
        <v>34</v>
      </c>
      <c r="AM96">
        <f t="shared" si="65"/>
        <v>8.9075189939743254E-2</v>
      </c>
      <c r="AN96">
        <v>3733</v>
      </c>
      <c r="AO96">
        <f t="shared" si="66"/>
        <v>9.779931883678282</v>
      </c>
      <c r="AP96">
        <v>37</v>
      </c>
      <c r="AQ96">
        <f t="shared" si="67"/>
        <v>9.6934765522661767E-2</v>
      </c>
      <c r="AR96">
        <v>1592</v>
      </c>
      <c r="AS96">
        <f t="shared" si="68"/>
        <v>4.1708147760020955</v>
      </c>
      <c r="AT96">
        <v>781</v>
      </c>
      <c r="AU96">
        <f t="shared" si="69"/>
        <v>2.0461095100864557</v>
      </c>
      <c r="AV96">
        <v>818</v>
      </c>
      <c r="AW96">
        <v>5863</v>
      </c>
      <c r="AX96">
        <f t="shared" si="70"/>
        <v>13.951901756779804</v>
      </c>
      <c r="AY96">
        <v>86.6</v>
      </c>
      <c r="AZ96" t="s">
        <v>213</v>
      </c>
      <c r="BA96" t="s">
        <v>213</v>
      </c>
      <c r="BB96" t="s">
        <v>213</v>
      </c>
      <c r="BC96" t="s">
        <v>213</v>
      </c>
      <c r="BD96">
        <v>91</v>
      </c>
      <c r="BE96">
        <v>26376</v>
      </c>
      <c r="BF96">
        <f t="shared" si="72"/>
        <v>58.198186271264973</v>
      </c>
      <c r="BG96">
        <v>11831</v>
      </c>
      <c r="BH96">
        <f t="shared" si="73"/>
        <v>26.104896184991507</v>
      </c>
      <c r="BI96">
        <v>114</v>
      </c>
      <c r="BJ96">
        <f t="shared" si="74"/>
        <v>0.25153902164559477</v>
      </c>
      <c r="BK96">
        <v>45321</v>
      </c>
      <c r="BL96">
        <v>13843</v>
      </c>
      <c r="BM96">
        <f t="shared" si="75"/>
        <v>53.603097773475319</v>
      </c>
      <c r="BN96">
        <v>11919</v>
      </c>
      <c r="BO96">
        <f t="shared" si="76"/>
        <v>46.152952565343661</v>
      </c>
      <c r="BP96">
        <v>63</v>
      </c>
      <c r="BQ96">
        <f t="shared" si="77"/>
        <v>0.24394966118102615</v>
      </c>
      <c r="BR96">
        <v>25825</v>
      </c>
      <c r="BS96">
        <v>3949</v>
      </c>
      <c r="BT96">
        <v>5</v>
      </c>
      <c r="BU96">
        <f t="shared" si="78"/>
        <v>55.17722578844544</v>
      </c>
      <c r="BV96">
        <v>3193</v>
      </c>
      <c r="BW96">
        <v>3</v>
      </c>
      <c r="BX96">
        <f t="shared" si="79"/>
        <v>44.599497627686297</v>
      </c>
      <c r="BY96">
        <v>16</v>
      </c>
      <c r="BZ96">
        <v>0</v>
      </c>
      <c r="CA96">
        <f t="shared" si="80"/>
        <v>0.22327658386826682</v>
      </c>
      <c r="CB96">
        <v>7166</v>
      </c>
      <c r="CC96" t="s">
        <v>222</v>
      </c>
      <c r="CD96" t="s">
        <v>168</v>
      </c>
      <c r="CE96">
        <v>4.03</v>
      </c>
      <c r="CF96">
        <v>60</v>
      </c>
      <c r="CG96" t="s">
        <v>168</v>
      </c>
      <c r="CH96">
        <v>619</v>
      </c>
      <c r="CI96">
        <f t="shared" si="81"/>
        <v>62.086258776328982</v>
      </c>
      <c r="CJ96">
        <v>376</v>
      </c>
      <c r="CK96">
        <f t="shared" si="82"/>
        <v>37.713139418254762</v>
      </c>
      <c r="CL96">
        <v>2890</v>
      </c>
      <c r="CM96">
        <v>1666</v>
      </c>
      <c r="CN96">
        <f t="shared" si="83"/>
        <v>0.57647058823529407</v>
      </c>
      <c r="CO96">
        <v>997</v>
      </c>
      <c r="CP96">
        <f t="shared" si="84"/>
        <v>3.2759413813498064</v>
      </c>
      <c r="CQ96">
        <v>29</v>
      </c>
      <c r="CR96">
        <v>33</v>
      </c>
      <c r="CS96">
        <v>67</v>
      </c>
      <c r="CT96">
        <v>20</v>
      </c>
      <c r="CU96">
        <v>12698</v>
      </c>
      <c r="CV96">
        <v>33310</v>
      </c>
      <c r="CW96">
        <v>33310</v>
      </c>
      <c r="CX96">
        <v>529</v>
      </c>
      <c r="CY96">
        <v>1388</v>
      </c>
      <c r="CZ96">
        <v>1388</v>
      </c>
      <c r="DA96">
        <v>47883727</v>
      </c>
      <c r="DB96">
        <v>57658642</v>
      </c>
      <c r="DC96">
        <v>18745</v>
      </c>
      <c r="DD96">
        <f t="shared" si="85"/>
        <v>63.533758134490235</v>
      </c>
      <c r="DE96">
        <v>10799</v>
      </c>
      <c r="DF96">
        <v>8563</v>
      </c>
      <c r="DG96">
        <f t="shared" si="86"/>
        <v>45.681515070685521</v>
      </c>
      <c r="DH96">
        <f t="shared" si="87"/>
        <v>29.023183297180044</v>
      </c>
      <c r="DI96">
        <v>53.9</v>
      </c>
      <c r="DJ96">
        <v>8153</v>
      </c>
      <c r="DK96">
        <v>2905</v>
      </c>
      <c r="DL96">
        <v>3348</v>
      </c>
      <c r="DM96">
        <v>46.3</v>
      </c>
      <c r="DN96">
        <v>32376</v>
      </c>
      <c r="DO96">
        <v>0</v>
      </c>
      <c r="DP96" t="s">
        <v>213</v>
      </c>
      <c r="DQ96" t="s">
        <v>208</v>
      </c>
    </row>
    <row r="97" spans="1:121" x14ac:dyDescent="0.3">
      <c r="A97" t="s">
        <v>141</v>
      </c>
      <c r="B97" t="s">
        <v>77</v>
      </c>
      <c r="C97" t="s">
        <v>82</v>
      </c>
      <c r="D97">
        <v>12729</v>
      </c>
      <c r="E97">
        <v>3554</v>
      </c>
      <c r="F97">
        <v>17108</v>
      </c>
      <c r="G97">
        <v>3481</v>
      </c>
      <c r="H97">
        <f t="shared" si="52"/>
        <v>29837</v>
      </c>
      <c r="I97">
        <f t="shared" si="98"/>
        <v>16283</v>
      </c>
      <c r="J97">
        <f t="shared" si="53"/>
        <v>44.160880885224564</v>
      </c>
      <c r="K97">
        <f t="shared" si="99"/>
        <v>20589</v>
      </c>
      <c r="L97">
        <f t="shared" si="54"/>
        <v>55.839119114775436</v>
      </c>
      <c r="M97">
        <v>0</v>
      </c>
      <c r="N97">
        <f t="shared" si="55"/>
        <v>0</v>
      </c>
      <c r="O97">
        <v>36872</v>
      </c>
      <c r="P97">
        <v>5673</v>
      </c>
      <c r="Q97">
        <v>1357</v>
      </c>
      <c r="R97">
        <v>7630</v>
      </c>
      <c r="S97">
        <v>1551</v>
      </c>
      <c r="T97">
        <f t="shared" si="100"/>
        <v>7030</v>
      </c>
      <c r="U97">
        <f t="shared" si="56"/>
        <v>43.365615939793969</v>
      </c>
      <c r="V97">
        <f t="shared" si="101"/>
        <v>9181</v>
      </c>
      <c r="W97">
        <f t="shared" si="57"/>
        <v>56.634384060206031</v>
      </c>
      <c r="X97">
        <v>0</v>
      </c>
      <c r="Y97">
        <f t="shared" si="58"/>
        <v>0</v>
      </c>
      <c r="Z97">
        <v>16211</v>
      </c>
      <c r="AA97">
        <f t="shared" si="59"/>
        <v>43.918015183768816</v>
      </c>
      <c r="AB97">
        <f t="shared" si="60"/>
        <v>56.081984816231191</v>
      </c>
      <c r="AC97">
        <v>53083</v>
      </c>
      <c r="AD97">
        <v>4483</v>
      </c>
      <c r="AE97">
        <f t="shared" si="61"/>
        <v>8.4452649624173475</v>
      </c>
      <c r="AF97">
        <v>3072</v>
      </c>
      <c r="AG97">
        <f t="shared" si="62"/>
        <v>5.7871634986718909</v>
      </c>
      <c r="AH97">
        <v>1154</v>
      </c>
      <c r="AI97">
        <f t="shared" si="63"/>
        <v>2.1739539965714072</v>
      </c>
      <c r="AJ97">
        <v>11063</v>
      </c>
      <c r="AK97">
        <f t="shared" si="64"/>
        <v>20.840947195900757</v>
      </c>
      <c r="AL97">
        <v>104</v>
      </c>
      <c r="AM97">
        <f t="shared" si="65"/>
        <v>0.19591959761128797</v>
      </c>
      <c r="AN97">
        <v>8680</v>
      </c>
      <c r="AO97">
        <f t="shared" si="66"/>
        <v>16.351751031403651</v>
      </c>
      <c r="AP97">
        <v>100</v>
      </c>
      <c r="AQ97">
        <f t="shared" si="67"/>
        <v>0.18838422847239231</v>
      </c>
      <c r="AR97">
        <v>2473</v>
      </c>
      <c r="AS97">
        <f t="shared" si="68"/>
        <v>4.6587419701222617</v>
      </c>
      <c r="AT97">
        <v>5743</v>
      </c>
      <c r="AU97">
        <f t="shared" si="69"/>
        <v>10.818906241169488</v>
      </c>
      <c r="AV97">
        <v>1294</v>
      </c>
      <c r="AW97">
        <v>6413</v>
      </c>
      <c r="AX97">
        <f t="shared" si="70"/>
        <v>20.177763917043507</v>
      </c>
      <c r="AY97">
        <v>84.41</v>
      </c>
      <c r="AZ97">
        <v>1423</v>
      </c>
      <c r="BA97">
        <v>6735</v>
      </c>
      <c r="BB97">
        <f t="shared" si="71"/>
        <v>21.128433556050481</v>
      </c>
      <c r="BC97">
        <v>83.93</v>
      </c>
      <c r="BD97">
        <v>93.59</v>
      </c>
      <c r="BE97">
        <v>22714</v>
      </c>
      <c r="BF97">
        <f t="shared" si="72"/>
        <v>43.274653254077123</v>
      </c>
      <c r="BG97">
        <v>29774</v>
      </c>
      <c r="BH97">
        <f t="shared" si="73"/>
        <v>56.725346745922877</v>
      </c>
      <c r="BI97">
        <v>0</v>
      </c>
      <c r="BJ97">
        <f t="shared" si="74"/>
        <v>0</v>
      </c>
      <c r="BK97">
        <f t="shared" ref="BK97:BK98" si="102">SUM(BE97,BG97,BI97)</f>
        <v>52488</v>
      </c>
      <c r="BL97">
        <v>9469</v>
      </c>
      <c r="BM97">
        <f t="shared" si="75"/>
        <v>37.964076657846199</v>
      </c>
      <c r="BN97">
        <v>15473</v>
      </c>
      <c r="BO97">
        <f t="shared" si="76"/>
        <v>62.035923342153801</v>
      </c>
      <c r="BP97">
        <v>0</v>
      </c>
      <c r="BQ97">
        <f t="shared" si="77"/>
        <v>0</v>
      </c>
      <c r="BR97">
        <f t="shared" ref="BR97:BR98" si="103">SUM(BL97,BN97,BP97)</f>
        <v>24942</v>
      </c>
      <c r="BS97">
        <v>3010</v>
      </c>
      <c r="BT97">
        <v>30</v>
      </c>
      <c r="BU97">
        <f t="shared" si="78"/>
        <v>40.997977073499662</v>
      </c>
      <c r="BV97">
        <v>4330</v>
      </c>
      <c r="BW97">
        <v>45</v>
      </c>
      <c r="BX97">
        <f t="shared" si="79"/>
        <v>59.002022926500345</v>
      </c>
      <c r="BY97">
        <v>0</v>
      </c>
      <c r="BZ97">
        <v>0</v>
      </c>
      <c r="CA97">
        <f t="shared" si="80"/>
        <v>0</v>
      </c>
      <c r="CB97">
        <f t="shared" ref="CB97:CB98" si="104">SUM(BS97,BT97,BV97,BW97,BY97,BZ97)</f>
        <v>7415</v>
      </c>
      <c r="CC97" t="s">
        <v>259</v>
      </c>
      <c r="CD97" t="s">
        <v>165</v>
      </c>
      <c r="CE97">
        <v>3.83</v>
      </c>
      <c r="CF97">
        <v>80</v>
      </c>
      <c r="CG97" t="s">
        <v>168</v>
      </c>
      <c r="CH97">
        <v>630</v>
      </c>
      <c r="CI97">
        <f t="shared" si="81"/>
        <v>46.120058565153734</v>
      </c>
      <c r="CJ97">
        <v>736</v>
      </c>
      <c r="CK97">
        <f t="shared" si="82"/>
        <v>53.879941434846266</v>
      </c>
      <c r="CL97">
        <v>4635</v>
      </c>
      <c r="CM97">
        <v>2140</v>
      </c>
      <c r="CN97">
        <f t="shared" si="83"/>
        <v>0.46170442286947139</v>
      </c>
      <c r="CO97">
        <v>1366</v>
      </c>
      <c r="CP97">
        <f t="shared" si="84"/>
        <v>3.704708179648514</v>
      </c>
      <c r="CQ97">
        <v>23</v>
      </c>
      <c r="CR97">
        <v>29</v>
      </c>
      <c r="CS97">
        <v>71</v>
      </c>
      <c r="CT97">
        <v>20</v>
      </c>
      <c r="CU97">
        <v>11189</v>
      </c>
      <c r="CV97">
        <v>39687</v>
      </c>
      <c r="CW97">
        <v>39687</v>
      </c>
      <c r="CX97">
        <v>373</v>
      </c>
      <c r="CY97">
        <v>1323</v>
      </c>
      <c r="CZ97">
        <v>1323</v>
      </c>
      <c r="DA97">
        <v>191208522</v>
      </c>
      <c r="DB97">
        <v>16001557</v>
      </c>
      <c r="DC97">
        <v>16845</v>
      </c>
      <c r="DD97">
        <f t="shared" si="85"/>
        <v>56.456748332607162</v>
      </c>
      <c r="DE97">
        <v>10974</v>
      </c>
      <c r="DF97">
        <v>10295</v>
      </c>
      <c r="DG97">
        <f t="shared" si="86"/>
        <v>61.11605817750074</v>
      </c>
      <c r="DH97">
        <f t="shared" si="87"/>
        <v>34.504139156081379</v>
      </c>
      <c r="DI97">
        <v>74</v>
      </c>
      <c r="DJ97">
        <v>18188</v>
      </c>
      <c r="DK97">
        <v>2879</v>
      </c>
      <c r="DL97">
        <v>4090</v>
      </c>
      <c r="DM97">
        <v>28</v>
      </c>
      <c r="DN97">
        <v>18136</v>
      </c>
      <c r="DO97">
        <v>0</v>
      </c>
      <c r="DP97" t="s">
        <v>213</v>
      </c>
      <c r="DQ97" t="s">
        <v>219</v>
      </c>
    </row>
    <row r="98" spans="1:121" x14ac:dyDescent="0.3">
      <c r="A98" t="s">
        <v>76</v>
      </c>
      <c r="B98" t="s">
        <v>77</v>
      </c>
      <c r="C98" t="s">
        <v>82</v>
      </c>
      <c r="D98">
        <v>9396</v>
      </c>
      <c r="E98">
        <v>1197</v>
      </c>
      <c r="F98">
        <v>10416</v>
      </c>
      <c r="G98">
        <v>1603</v>
      </c>
      <c r="H98">
        <f t="shared" si="52"/>
        <v>19812</v>
      </c>
      <c r="I98">
        <f t="shared" si="98"/>
        <v>10593</v>
      </c>
      <c r="J98">
        <f t="shared" si="53"/>
        <v>46.846807005130017</v>
      </c>
      <c r="K98">
        <f t="shared" si="99"/>
        <v>12019</v>
      </c>
      <c r="L98">
        <f t="shared" si="54"/>
        <v>53.153192994869983</v>
      </c>
      <c r="M98">
        <v>0</v>
      </c>
      <c r="N98">
        <f t="shared" si="55"/>
        <v>0</v>
      </c>
      <c r="O98">
        <v>22612</v>
      </c>
      <c r="P98">
        <v>1336</v>
      </c>
      <c r="Q98">
        <v>758</v>
      </c>
      <c r="R98">
        <v>1980</v>
      </c>
      <c r="S98">
        <v>853</v>
      </c>
      <c r="T98">
        <f t="shared" si="100"/>
        <v>2094</v>
      </c>
      <c r="U98">
        <f t="shared" si="56"/>
        <v>42.500507408159123</v>
      </c>
      <c r="V98">
        <f t="shared" si="101"/>
        <v>2833</v>
      </c>
      <c r="W98">
        <f t="shared" si="57"/>
        <v>57.49949259184087</v>
      </c>
      <c r="X98">
        <v>0</v>
      </c>
      <c r="Y98">
        <f t="shared" si="58"/>
        <v>0</v>
      </c>
      <c r="Z98">
        <v>4927</v>
      </c>
      <c r="AA98">
        <f t="shared" si="59"/>
        <v>46.069210937216312</v>
      </c>
      <c r="AB98">
        <f t="shared" si="60"/>
        <v>53.930789062783688</v>
      </c>
      <c r="AC98">
        <v>27539</v>
      </c>
      <c r="AD98">
        <v>734</v>
      </c>
      <c r="AE98">
        <f t="shared" si="61"/>
        <v>2.6653110134718037</v>
      </c>
      <c r="AF98">
        <v>3720</v>
      </c>
      <c r="AG98">
        <f t="shared" si="62"/>
        <v>13.508115763099603</v>
      </c>
      <c r="AH98">
        <v>634</v>
      </c>
      <c r="AI98">
        <f t="shared" si="63"/>
        <v>2.3021896219906317</v>
      </c>
      <c r="AJ98">
        <v>13431</v>
      </c>
      <c r="AK98">
        <f t="shared" si="64"/>
        <v>48.770834089836235</v>
      </c>
      <c r="AL98">
        <v>140</v>
      </c>
      <c r="AM98">
        <f t="shared" si="65"/>
        <v>0.508369948073641</v>
      </c>
      <c r="AN98">
        <v>1599</v>
      </c>
      <c r="AO98">
        <f t="shared" si="66"/>
        <v>5.8063110497839432</v>
      </c>
      <c r="AP98">
        <v>129</v>
      </c>
      <c r="AQ98">
        <f t="shared" si="67"/>
        <v>0.46842659501071204</v>
      </c>
      <c r="AR98">
        <v>1684</v>
      </c>
      <c r="AS98">
        <f t="shared" si="68"/>
        <v>6.1149642325429392</v>
      </c>
      <c r="AT98">
        <v>541</v>
      </c>
      <c r="AU98">
        <f t="shared" si="69"/>
        <v>1.9644867279131413</v>
      </c>
      <c r="AV98">
        <v>1223</v>
      </c>
      <c r="AW98">
        <v>4449</v>
      </c>
      <c r="AX98">
        <f t="shared" si="70"/>
        <v>27.489323443470443</v>
      </c>
      <c r="AY98">
        <v>61.99</v>
      </c>
      <c r="AZ98">
        <v>1539</v>
      </c>
      <c r="BA98">
        <v>4625</v>
      </c>
      <c r="BB98">
        <f t="shared" si="71"/>
        <v>33.275675675675679</v>
      </c>
      <c r="BC98">
        <v>59.55</v>
      </c>
      <c r="BD98">
        <v>80.5</v>
      </c>
      <c r="BE98">
        <v>8141</v>
      </c>
      <c r="BF98">
        <f t="shared" si="72"/>
        <v>41.961754548734604</v>
      </c>
      <c r="BG98">
        <v>11260</v>
      </c>
      <c r="BH98">
        <f t="shared" si="73"/>
        <v>58.038245451265404</v>
      </c>
      <c r="BI98">
        <v>0</v>
      </c>
      <c r="BJ98">
        <f t="shared" si="74"/>
        <v>0</v>
      </c>
      <c r="BK98">
        <f t="shared" si="102"/>
        <v>19401</v>
      </c>
      <c r="BL98">
        <v>6681</v>
      </c>
      <c r="BM98">
        <f t="shared" si="75"/>
        <v>41.437697698939402</v>
      </c>
      <c r="BN98">
        <v>9442</v>
      </c>
      <c r="BO98">
        <f t="shared" si="76"/>
        <v>58.562302301060598</v>
      </c>
      <c r="BP98">
        <v>0</v>
      </c>
      <c r="BQ98">
        <f t="shared" si="77"/>
        <v>0</v>
      </c>
      <c r="BR98">
        <f t="shared" si="103"/>
        <v>16123</v>
      </c>
      <c r="BS98">
        <v>1845</v>
      </c>
      <c r="BT98">
        <v>42</v>
      </c>
      <c r="BU98">
        <f t="shared" si="78"/>
        <v>47.281383112002004</v>
      </c>
      <c r="BV98">
        <v>2052</v>
      </c>
      <c r="BW98">
        <v>52</v>
      </c>
      <c r="BX98">
        <f t="shared" si="79"/>
        <v>52.718616887997996</v>
      </c>
      <c r="BY98">
        <v>0</v>
      </c>
      <c r="BZ98">
        <v>0</v>
      </c>
      <c r="CA98">
        <f t="shared" si="80"/>
        <v>0</v>
      </c>
      <c r="CB98">
        <f t="shared" si="104"/>
        <v>3991</v>
      </c>
      <c r="CC98" t="s">
        <v>207</v>
      </c>
      <c r="CD98" t="s">
        <v>165</v>
      </c>
      <c r="CE98">
        <v>3.5</v>
      </c>
      <c r="CF98">
        <v>70</v>
      </c>
      <c r="CG98" t="s">
        <v>168</v>
      </c>
      <c r="CH98">
        <v>930</v>
      </c>
      <c r="CI98">
        <f t="shared" si="81"/>
        <v>46.268656716417908</v>
      </c>
      <c r="CJ98">
        <v>1080</v>
      </c>
      <c r="CK98">
        <f t="shared" si="82"/>
        <v>53.731343283582092</v>
      </c>
      <c r="CL98">
        <v>4974</v>
      </c>
      <c r="CM98">
        <v>3614</v>
      </c>
      <c r="CN98">
        <f t="shared" si="83"/>
        <v>0.72657820667470852</v>
      </c>
      <c r="CO98">
        <v>2010</v>
      </c>
      <c r="CP98">
        <f t="shared" si="84"/>
        <v>8.8890854413585707</v>
      </c>
      <c r="CQ98">
        <v>15</v>
      </c>
      <c r="CR98">
        <v>23</v>
      </c>
      <c r="CS98">
        <v>77</v>
      </c>
      <c r="CT98">
        <v>22</v>
      </c>
      <c r="CU98">
        <v>10976</v>
      </c>
      <c r="CV98">
        <v>27052</v>
      </c>
      <c r="CW98">
        <v>27052</v>
      </c>
      <c r="CX98">
        <v>578</v>
      </c>
      <c r="CY98">
        <v>1382</v>
      </c>
      <c r="CZ98">
        <v>1382</v>
      </c>
      <c r="DA98">
        <v>116520604</v>
      </c>
      <c r="DB98">
        <v>8909656</v>
      </c>
      <c r="DC98">
        <v>15504</v>
      </c>
      <c r="DD98">
        <f t="shared" si="85"/>
        <v>78.255602665051484</v>
      </c>
      <c r="DE98">
        <v>10851</v>
      </c>
      <c r="DF98">
        <v>10044</v>
      </c>
      <c r="DG98">
        <f t="shared" si="86"/>
        <v>64.783281733746136</v>
      </c>
      <c r="DH98">
        <f t="shared" si="87"/>
        <v>50.696547546941254</v>
      </c>
      <c r="DI98">
        <v>70</v>
      </c>
      <c r="DJ98">
        <v>12504</v>
      </c>
      <c r="DK98">
        <v>4449</v>
      </c>
      <c r="DL98">
        <v>5445</v>
      </c>
      <c r="DM98">
        <v>49.5</v>
      </c>
      <c r="DN98">
        <v>25559</v>
      </c>
      <c r="DO98">
        <v>287</v>
      </c>
      <c r="DP98">
        <v>14735</v>
      </c>
      <c r="DQ98" t="s">
        <v>225</v>
      </c>
    </row>
    <row r="99" spans="1:121" x14ac:dyDescent="0.3">
      <c r="A99" t="s">
        <v>253</v>
      </c>
      <c r="B99" t="s">
        <v>252</v>
      </c>
      <c r="C99" t="s">
        <v>82</v>
      </c>
      <c r="D99">
        <v>15790</v>
      </c>
      <c r="E99">
        <v>1726</v>
      </c>
      <c r="F99">
        <v>18098</v>
      </c>
      <c r="G99">
        <v>1616</v>
      </c>
      <c r="H99">
        <f t="shared" si="52"/>
        <v>33888</v>
      </c>
      <c r="I99">
        <f t="shared" ref="I99:I100" si="105">SUM(D99,E99)</f>
        <v>17516</v>
      </c>
      <c r="J99">
        <f t="shared" si="53"/>
        <v>47.048079505774915</v>
      </c>
      <c r="K99">
        <f t="shared" ref="K99:K100" si="106">SUM(F99,G99)</f>
        <v>19714</v>
      </c>
      <c r="L99">
        <f t="shared" si="54"/>
        <v>52.951920494225092</v>
      </c>
      <c r="M99">
        <v>0</v>
      </c>
      <c r="N99">
        <f t="shared" si="55"/>
        <v>0</v>
      </c>
      <c r="O99">
        <v>37230</v>
      </c>
      <c r="P99">
        <v>4894</v>
      </c>
      <c r="Q99">
        <v>1030</v>
      </c>
      <c r="R99">
        <v>5522</v>
      </c>
      <c r="S99">
        <v>1210</v>
      </c>
      <c r="T99">
        <f t="shared" ref="T99:T100" si="107">SUM(P99,Q99)</f>
        <v>5924</v>
      </c>
      <c r="U99">
        <f t="shared" si="56"/>
        <v>46.807838179519592</v>
      </c>
      <c r="V99">
        <f t="shared" ref="V99:V100" si="108">SUM(R99,S99)</f>
        <v>6732</v>
      </c>
      <c r="W99">
        <f t="shared" si="57"/>
        <v>53.192161820480401</v>
      </c>
      <c r="X99">
        <v>0</v>
      </c>
      <c r="Y99">
        <f t="shared" si="58"/>
        <v>0</v>
      </c>
      <c r="Z99">
        <v>12656</v>
      </c>
      <c r="AA99">
        <f t="shared" si="59"/>
        <v>46.987130657900011</v>
      </c>
      <c r="AB99">
        <f t="shared" si="60"/>
        <v>53.012869342099989</v>
      </c>
      <c r="AC99">
        <v>49886</v>
      </c>
      <c r="AD99">
        <v>3860</v>
      </c>
      <c r="AE99">
        <f t="shared" si="61"/>
        <v>7.7376418233572535</v>
      </c>
      <c r="AF99">
        <v>2726</v>
      </c>
      <c r="AG99">
        <f t="shared" si="62"/>
        <v>5.4644589664434911</v>
      </c>
      <c r="AH99">
        <v>888</v>
      </c>
      <c r="AI99">
        <f t="shared" si="63"/>
        <v>1.7800585334562802</v>
      </c>
      <c r="AJ99">
        <v>23275</v>
      </c>
      <c r="AK99">
        <f t="shared" si="64"/>
        <v>46.6563765385078</v>
      </c>
      <c r="AL99">
        <v>87</v>
      </c>
      <c r="AM99">
        <f t="shared" si="65"/>
        <v>0.17439762658862207</v>
      </c>
      <c r="AN99">
        <v>3523</v>
      </c>
      <c r="AO99">
        <f t="shared" si="66"/>
        <v>7.062101591628914</v>
      </c>
      <c r="AP99">
        <v>25</v>
      </c>
      <c r="AQ99">
        <f t="shared" si="67"/>
        <v>5.0114260513971859E-2</v>
      </c>
      <c r="AR99">
        <v>1609</v>
      </c>
      <c r="AS99">
        <f t="shared" si="68"/>
        <v>3.2253538066792284</v>
      </c>
      <c r="AT99">
        <v>1237</v>
      </c>
      <c r="AU99">
        <f t="shared" si="69"/>
        <v>2.4796536102313271</v>
      </c>
      <c r="AV99">
        <v>710</v>
      </c>
      <c r="AW99">
        <v>6430</v>
      </c>
      <c r="AX99">
        <f t="shared" si="70"/>
        <v>11.041990668740279</v>
      </c>
      <c r="AY99">
        <v>89.2</v>
      </c>
      <c r="AZ99">
        <v>741</v>
      </c>
      <c r="BA99">
        <v>6270</v>
      </c>
      <c r="BB99">
        <f t="shared" si="71"/>
        <v>11.818181818181818</v>
      </c>
      <c r="BC99">
        <v>89</v>
      </c>
      <c r="BD99">
        <v>94.2</v>
      </c>
      <c r="BE99">
        <v>29575</v>
      </c>
      <c r="BF99">
        <f t="shared" si="72"/>
        <v>49.078991038831731</v>
      </c>
      <c r="BG99">
        <v>30685</v>
      </c>
      <c r="BH99">
        <f t="shared" si="73"/>
        <v>50.921008961168269</v>
      </c>
      <c r="BI99">
        <v>0</v>
      </c>
      <c r="BJ99">
        <f t="shared" si="74"/>
        <v>0</v>
      </c>
      <c r="BK99">
        <v>60260</v>
      </c>
      <c r="BL99">
        <v>13390</v>
      </c>
      <c r="BM99">
        <f t="shared" si="75"/>
        <v>45.319163338522984</v>
      </c>
      <c r="BN99">
        <v>16156</v>
      </c>
      <c r="BO99">
        <f t="shared" si="76"/>
        <v>54.680836661477016</v>
      </c>
      <c r="BP99">
        <v>0</v>
      </c>
      <c r="BQ99">
        <f t="shared" si="77"/>
        <v>0</v>
      </c>
      <c r="BR99">
        <v>29546</v>
      </c>
      <c r="BS99">
        <v>3904</v>
      </c>
      <c r="BT99">
        <v>14</v>
      </c>
      <c r="BU99">
        <f t="shared" si="78"/>
        <v>45.410292072322669</v>
      </c>
      <c r="BV99">
        <v>4701</v>
      </c>
      <c r="BW99">
        <v>9</v>
      </c>
      <c r="BX99">
        <f t="shared" si="79"/>
        <v>54.589707927677331</v>
      </c>
      <c r="BY99">
        <v>0</v>
      </c>
      <c r="BZ99">
        <v>0</v>
      </c>
      <c r="CA99">
        <f t="shared" si="80"/>
        <v>0</v>
      </c>
      <c r="CB99">
        <v>8628</v>
      </c>
      <c r="CC99" t="s">
        <v>207</v>
      </c>
      <c r="CD99" t="s">
        <v>168</v>
      </c>
      <c r="CE99">
        <v>3.88</v>
      </c>
      <c r="CF99">
        <v>60</v>
      </c>
      <c r="CG99" t="s">
        <v>168</v>
      </c>
      <c r="CH99">
        <v>595</v>
      </c>
      <c r="CI99">
        <f t="shared" si="81"/>
        <v>51.559792027729635</v>
      </c>
      <c r="CJ99">
        <v>559</v>
      </c>
      <c r="CK99">
        <f t="shared" si="82"/>
        <v>48.440207972270365</v>
      </c>
      <c r="CL99">
        <v>3974</v>
      </c>
      <c r="CM99">
        <v>2102</v>
      </c>
      <c r="CN99">
        <f t="shared" si="83"/>
        <v>0.52893809763462507</v>
      </c>
      <c r="CO99">
        <v>1154</v>
      </c>
      <c r="CP99">
        <f t="shared" si="84"/>
        <v>3.099650819231802</v>
      </c>
      <c r="CQ99">
        <v>46</v>
      </c>
      <c r="CR99">
        <v>26</v>
      </c>
      <c r="CS99">
        <v>74</v>
      </c>
      <c r="CT99">
        <v>20</v>
      </c>
      <c r="CU99" t="s">
        <v>213</v>
      </c>
      <c r="CV99" t="s">
        <v>213</v>
      </c>
      <c r="CW99" t="s">
        <v>213</v>
      </c>
      <c r="CX99" t="s">
        <v>213</v>
      </c>
      <c r="CY99" t="s">
        <v>213</v>
      </c>
      <c r="CZ99" t="s">
        <v>213</v>
      </c>
      <c r="DA99">
        <v>152724273</v>
      </c>
      <c r="DB99">
        <v>37927701</v>
      </c>
      <c r="DC99">
        <v>18270</v>
      </c>
      <c r="DD99">
        <f t="shared" si="85"/>
        <v>53.9128895184136</v>
      </c>
      <c r="DE99">
        <v>10405</v>
      </c>
      <c r="DF99">
        <v>8670</v>
      </c>
      <c r="DG99">
        <f t="shared" si="86"/>
        <v>47.454844006568145</v>
      </c>
      <c r="DH99">
        <f t="shared" si="87"/>
        <v>25.584277620396602</v>
      </c>
      <c r="DI99">
        <v>81</v>
      </c>
      <c r="DJ99">
        <v>18070</v>
      </c>
      <c r="DK99">
        <v>2557</v>
      </c>
      <c r="DL99">
        <v>6296</v>
      </c>
      <c r="DM99">
        <v>36.979999999999997</v>
      </c>
      <c r="DN99">
        <v>27495</v>
      </c>
      <c r="DO99">
        <v>0</v>
      </c>
      <c r="DP99" t="s">
        <v>213</v>
      </c>
      <c r="DQ99" t="s">
        <v>206</v>
      </c>
    </row>
    <row r="100" spans="1:121" x14ac:dyDescent="0.3">
      <c r="A100" t="s">
        <v>78</v>
      </c>
      <c r="B100" t="s">
        <v>252</v>
      </c>
      <c r="C100" t="s">
        <v>82</v>
      </c>
      <c r="D100">
        <v>6804</v>
      </c>
      <c r="E100">
        <v>1665</v>
      </c>
      <c r="F100">
        <v>8188</v>
      </c>
      <c r="G100">
        <v>2094</v>
      </c>
      <c r="H100">
        <f t="shared" si="52"/>
        <v>14992</v>
      </c>
      <c r="I100">
        <f t="shared" si="105"/>
        <v>8469</v>
      </c>
      <c r="J100">
        <f t="shared" si="53"/>
        <v>45.165591168471018</v>
      </c>
      <c r="K100">
        <f t="shared" si="106"/>
        <v>10282</v>
      </c>
      <c r="L100">
        <f t="shared" si="54"/>
        <v>54.834408831528982</v>
      </c>
      <c r="M100">
        <v>0</v>
      </c>
      <c r="N100">
        <f t="shared" si="55"/>
        <v>0</v>
      </c>
      <c r="O100">
        <v>18751</v>
      </c>
      <c r="P100">
        <v>866</v>
      </c>
      <c r="Q100">
        <v>804</v>
      </c>
      <c r="R100">
        <v>1370</v>
      </c>
      <c r="S100">
        <v>1347</v>
      </c>
      <c r="T100">
        <f t="shared" si="107"/>
        <v>1670</v>
      </c>
      <c r="U100">
        <f t="shared" si="56"/>
        <v>38.067016184180538</v>
      </c>
      <c r="V100">
        <f t="shared" si="108"/>
        <v>2717</v>
      </c>
      <c r="W100">
        <f t="shared" si="57"/>
        <v>61.932983815819462</v>
      </c>
      <c r="X100">
        <v>0</v>
      </c>
      <c r="Y100">
        <f t="shared" si="58"/>
        <v>0</v>
      </c>
      <c r="Z100">
        <v>4387</v>
      </c>
      <c r="AA100">
        <f t="shared" si="59"/>
        <v>43.817796793292707</v>
      </c>
      <c r="AB100">
        <f t="shared" si="60"/>
        <v>56.177881498768315</v>
      </c>
      <c r="AC100">
        <v>23139</v>
      </c>
      <c r="AD100">
        <v>378</v>
      </c>
      <c r="AE100">
        <f t="shared" si="61"/>
        <v>1.6336056009334889</v>
      </c>
      <c r="AF100">
        <v>2607</v>
      </c>
      <c r="AG100">
        <f t="shared" si="62"/>
        <v>11.2666925969143</v>
      </c>
      <c r="AH100">
        <v>1343</v>
      </c>
      <c r="AI100">
        <f t="shared" si="63"/>
        <v>5.8040537620467614</v>
      </c>
      <c r="AJ100">
        <v>11952</v>
      </c>
      <c r="AK100">
        <f t="shared" si="64"/>
        <v>51.653053286658889</v>
      </c>
      <c r="AL100">
        <v>62</v>
      </c>
      <c r="AM100">
        <f t="shared" si="65"/>
        <v>0.26794589221660403</v>
      </c>
      <c r="AN100">
        <v>1368</v>
      </c>
      <c r="AO100">
        <f t="shared" si="66"/>
        <v>5.9120964605211981</v>
      </c>
      <c r="AP100">
        <v>19</v>
      </c>
      <c r="AQ100">
        <f t="shared" si="67"/>
        <v>8.2112450840572199E-2</v>
      </c>
      <c r="AR100">
        <v>818</v>
      </c>
      <c r="AS100">
        <f t="shared" si="68"/>
        <v>3.5351570940835817</v>
      </c>
      <c r="AT100">
        <v>205</v>
      </c>
      <c r="AU100">
        <f t="shared" si="69"/>
        <v>0.88595012749038415</v>
      </c>
      <c r="AV100">
        <v>1114</v>
      </c>
      <c r="AW100">
        <v>3066</v>
      </c>
      <c r="AX100">
        <f t="shared" si="70"/>
        <v>36.333985649054142</v>
      </c>
      <c r="AY100">
        <v>48</v>
      </c>
      <c r="AZ100" t="s">
        <v>213</v>
      </c>
      <c r="BA100" t="s">
        <v>213</v>
      </c>
      <c r="BB100" t="s">
        <v>213</v>
      </c>
      <c r="BC100" t="s">
        <v>213</v>
      </c>
      <c r="BD100">
        <v>72.08</v>
      </c>
      <c r="BE100">
        <v>6486</v>
      </c>
      <c r="BF100">
        <f t="shared" si="72"/>
        <v>42.240312601758383</v>
      </c>
      <c r="BG100">
        <v>8869</v>
      </c>
      <c r="BH100">
        <f t="shared" si="73"/>
        <v>57.75968739824161</v>
      </c>
      <c r="BI100">
        <v>0</v>
      </c>
      <c r="BJ100">
        <f t="shared" si="74"/>
        <v>0</v>
      </c>
      <c r="BK100">
        <v>15355</v>
      </c>
      <c r="BL100">
        <v>6140</v>
      </c>
      <c r="BM100">
        <f t="shared" si="75"/>
        <v>42.003009987686411</v>
      </c>
      <c r="BN100">
        <v>8478</v>
      </c>
      <c r="BO100">
        <f t="shared" si="76"/>
        <v>57.996990012313589</v>
      </c>
      <c r="BP100">
        <v>0</v>
      </c>
      <c r="BQ100">
        <f t="shared" si="77"/>
        <v>0</v>
      </c>
      <c r="BR100">
        <v>14618</v>
      </c>
      <c r="BS100">
        <v>1487</v>
      </c>
      <c r="BT100">
        <v>63</v>
      </c>
      <c r="BU100">
        <f t="shared" si="78"/>
        <v>45.980421239988132</v>
      </c>
      <c r="BV100">
        <v>1733</v>
      </c>
      <c r="BW100">
        <v>88</v>
      </c>
      <c r="BX100">
        <f t="shared" si="79"/>
        <v>54.019578760011868</v>
      </c>
      <c r="BY100">
        <v>0</v>
      </c>
      <c r="BZ100">
        <v>0</v>
      </c>
      <c r="CA100">
        <f t="shared" si="80"/>
        <v>0</v>
      </c>
      <c r="CB100">
        <v>3371</v>
      </c>
      <c r="CC100" t="s">
        <v>207</v>
      </c>
      <c r="CD100" t="s">
        <v>168</v>
      </c>
      <c r="CE100">
        <v>3.19</v>
      </c>
      <c r="CF100">
        <v>0</v>
      </c>
      <c r="CG100" t="s">
        <v>213</v>
      </c>
      <c r="CH100">
        <v>592</v>
      </c>
      <c r="CI100">
        <f t="shared" si="81"/>
        <v>47.896440129449836</v>
      </c>
      <c r="CJ100">
        <v>644</v>
      </c>
      <c r="CK100">
        <f t="shared" si="82"/>
        <v>52.103559870550164</v>
      </c>
      <c r="CL100">
        <v>2280</v>
      </c>
      <c r="CM100">
        <v>2129</v>
      </c>
      <c r="CN100">
        <f t="shared" si="83"/>
        <v>0.93377192982456136</v>
      </c>
      <c r="CO100">
        <v>1236</v>
      </c>
      <c r="CP100">
        <f t="shared" si="84"/>
        <v>6.5916484454162445</v>
      </c>
      <c r="CQ100">
        <v>12</v>
      </c>
      <c r="CR100">
        <v>18</v>
      </c>
      <c r="CS100">
        <v>82</v>
      </c>
      <c r="CT100">
        <v>24</v>
      </c>
      <c r="CU100" t="s">
        <v>213</v>
      </c>
      <c r="CV100" t="s">
        <v>213</v>
      </c>
      <c r="CW100" t="s">
        <v>213</v>
      </c>
      <c r="CX100" t="s">
        <v>213</v>
      </c>
      <c r="CY100" t="s">
        <v>213</v>
      </c>
      <c r="CZ100" t="s">
        <v>213</v>
      </c>
      <c r="DA100">
        <v>48809832</v>
      </c>
      <c r="DB100">
        <v>20458995.359999999</v>
      </c>
      <c r="DC100">
        <v>12134</v>
      </c>
      <c r="DD100">
        <f>(DC100/H100)*100</f>
        <v>80.936499466382074</v>
      </c>
      <c r="DE100">
        <v>8794</v>
      </c>
      <c r="DF100">
        <v>6769</v>
      </c>
      <c r="DG100">
        <f t="shared" si="86"/>
        <v>55.785396406790831</v>
      </c>
      <c r="DH100">
        <f t="shared" si="87"/>
        <v>45.150747065101385</v>
      </c>
      <c r="DI100">
        <v>50.9</v>
      </c>
      <c r="DJ100">
        <v>6889</v>
      </c>
      <c r="DK100">
        <v>1153</v>
      </c>
      <c r="DL100">
        <v>1443</v>
      </c>
      <c r="DM100">
        <v>67.959999999999994</v>
      </c>
      <c r="DN100">
        <v>34244</v>
      </c>
      <c r="DO100">
        <v>37</v>
      </c>
      <c r="DP100">
        <v>3739</v>
      </c>
      <c r="DQ100" t="s">
        <v>217</v>
      </c>
    </row>
    <row r="103" spans="1:121" x14ac:dyDescent="0.3">
      <c r="B103">
        <f>ROWS(_xlfn.UNIQUE(B2:B100))</f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Aponte</dc:creator>
  <cp:lastModifiedBy>Carrie Aponte</cp:lastModifiedBy>
  <dcterms:created xsi:type="dcterms:W3CDTF">2024-03-06T14:34:40Z</dcterms:created>
  <dcterms:modified xsi:type="dcterms:W3CDTF">2024-04-16T20:43:23Z</dcterms:modified>
</cp:coreProperties>
</file>