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60" yWindow="570" windowWidth="17715" windowHeight="9060" activeTab="1"/>
  </bookViews>
  <sheets>
    <sheet name="成绩表" sheetId="1" r:id="rId1"/>
    <sheet name="查询表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1" i="2" l="1"/>
  <c r="C6" i="2"/>
  <c r="C8" i="2"/>
  <c r="C7" i="2"/>
  <c r="C9" i="2"/>
  <c r="C10" i="2"/>
  <c r="C5" i="2"/>
  <c r="C4" i="2"/>
  <c r="C3" i="2"/>
  <c r="E2" i="2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I4" i="1"/>
  <c r="I16" i="1"/>
  <c r="I15" i="1"/>
  <c r="I14" i="1"/>
  <c r="I13" i="1"/>
  <c r="I12" i="1"/>
  <c r="I11" i="1"/>
  <c r="I10" i="1"/>
  <c r="I9" i="1"/>
  <c r="I8" i="1"/>
  <c r="I7" i="1"/>
  <c r="I6" i="1"/>
  <c r="I5" i="1"/>
  <c r="I3" i="1"/>
  <c r="N3" i="1" l="1"/>
</calcChain>
</file>

<file path=xl/sharedStrings.xml><?xml version="1.0" encoding="utf-8"?>
<sst xmlns="http://schemas.openxmlformats.org/spreadsheetml/2006/main" count="53" uniqueCount="49">
  <si>
    <t>员工培训成绩表</t>
    <phoneticPr fontId="1" type="noConversion"/>
  </si>
  <si>
    <t>姓名</t>
    <phoneticPr fontId="1" type="noConversion"/>
  </si>
  <si>
    <t>采购</t>
    <phoneticPr fontId="1" type="noConversion"/>
  </si>
  <si>
    <t>沟通</t>
    <phoneticPr fontId="1" type="noConversion"/>
  </si>
  <si>
    <t>总分</t>
    <phoneticPr fontId="1" type="noConversion"/>
  </si>
  <si>
    <t>名次</t>
    <phoneticPr fontId="1" type="noConversion"/>
  </si>
  <si>
    <t>员工
编号</t>
    <phoneticPr fontId="1" type="noConversion"/>
  </si>
  <si>
    <t>促销
手段</t>
    <phoneticPr fontId="1" type="noConversion"/>
  </si>
  <si>
    <t>营销
策略</t>
    <phoneticPr fontId="1" type="noConversion"/>
  </si>
  <si>
    <t>顾客
心理</t>
    <phoneticPr fontId="1" type="noConversion"/>
  </si>
  <si>
    <t>市场
开拓</t>
    <phoneticPr fontId="1" type="noConversion"/>
  </si>
  <si>
    <t>平均
成绩</t>
    <phoneticPr fontId="1" type="noConversion"/>
  </si>
  <si>
    <t>促销手段</t>
    <phoneticPr fontId="1" type="noConversion"/>
  </si>
  <si>
    <t>营销策略</t>
    <phoneticPr fontId="1" type="noConversion"/>
  </si>
  <si>
    <t>沟通</t>
    <phoneticPr fontId="1" type="noConversion"/>
  </si>
  <si>
    <t>顾客心理</t>
    <phoneticPr fontId="1" type="noConversion"/>
  </si>
  <si>
    <t>市场开拓</t>
    <phoneticPr fontId="1" type="noConversion"/>
  </si>
  <si>
    <t>平均成绩</t>
    <phoneticPr fontId="1" type="noConversion"/>
  </si>
  <si>
    <t>员工培训成绩查询表</t>
    <phoneticPr fontId="1" type="noConversion"/>
  </si>
  <si>
    <t>员工编号</t>
    <phoneticPr fontId="1" type="noConversion"/>
  </si>
  <si>
    <t>PX04</t>
  </si>
  <si>
    <t>王荣</t>
  </si>
  <si>
    <t>PX05</t>
  </si>
  <si>
    <t>周国涛</t>
  </si>
  <si>
    <t>PX08</t>
  </si>
  <si>
    <t>周淳</t>
  </si>
  <si>
    <t>PX14</t>
  </si>
  <si>
    <t>陈怡</t>
  </si>
  <si>
    <t>PX11</t>
  </si>
  <si>
    <t>周蓓</t>
  </si>
  <si>
    <t>PX13</t>
  </si>
  <si>
    <t>夏慧</t>
  </si>
  <si>
    <t>PX03</t>
  </si>
  <si>
    <t>韩文蓓</t>
  </si>
  <si>
    <t>PX12</t>
  </si>
  <si>
    <t>葛丽</t>
  </si>
  <si>
    <t>PX02</t>
  </si>
  <si>
    <t>张飞</t>
  </si>
  <si>
    <t>PX06</t>
  </si>
  <si>
    <t>韩燕</t>
  </si>
  <si>
    <t>PX09</t>
  </si>
  <si>
    <t>刘江波</t>
  </si>
  <si>
    <t>PX01</t>
  </si>
  <si>
    <t>王磊</t>
  </si>
  <si>
    <t>PX10</t>
  </si>
  <si>
    <t>郝艳艳</t>
  </si>
  <si>
    <t>PX07</t>
  </si>
  <si>
    <t>陶莉莉</t>
  </si>
  <si>
    <t>PX06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</si>
</sst>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0"/>
      <color theme="1"/>
      <name val="文鼎中隶简"/>
      <family val="3"/>
      <charset val="134"/>
    </font>
    <font>
      <b/>
      <sz val="12"/>
      <color theme="0"/>
      <name val="华文宋体"/>
      <family val="3"/>
      <charset val="134"/>
    </font>
    <font>
      <b/>
      <sz val="18"/>
      <color theme="1"/>
      <name val="华文楷体"/>
      <family val="3"/>
      <charset val="134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6"/>
  <sheetViews>
    <sheetView showGridLines="0" workbookViewId="0">
      <selection activeCell="A3" sqref="A3:B9"/>
    </sheetView>
  </sheetViews>
  <sheetFormatPr defaultRowHeight="13.5"/>
  <cols>
    <col min="1" max="1" width="5.25" bestFit="1" customWidth="1"/>
    <col min="2" max="2" width="7.125" bestFit="1" customWidth="1"/>
    <col min="3" max="4" width="5.25" bestFit="1" customWidth="1"/>
    <col min="5" max="6" width="7" customWidth="1"/>
    <col min="7" max="8" width="5.25" bestFit="1" customWidth="1"/>
    <col min="9" max="9" width="7" customWidth="1"/>
    <col min="10" max="10" width="6.625" customWidth="1"/>
    <col min="11" max="11" width="6.125" customWidth="1"/>
  </cols>
  <sheetData>
    <row r="1" spans="1:14" ht="25.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4" ht="34.5">
      <c r="A2" s="5" t="s">
        <v>6</v>
      </c>
      <c r="B2" s="6" t="s">
        <v>1</v>
      </c>
      <c r="C2" s="5" t="s">
        <v>7</v>
      </c>
      <c r="D2" s="5" t="s">
        <v>8</v>
      </c>
      <c r="E2" s="6" t="s">
        <v>2</v>
      </c>
      <c r="F2" s="6" t="s">
        <v>3</v>
      </c>
      <c r="G2" s="5" t="s">
        <v>9</v>
      </c>
      <c r="H2" s="5" t="s">
        <v>10</v>
      </c>
      <c r="I2" s="6" t="s">
        <v>4</v>
      </c>
      <c r="J2" s="5" t="s">
        <v>11</v>
      </c>
      <c r="K2" s="7" t="s">
        <v>5</v>
      </c>
    </row>
    <row r="3" spans="1:14">
      <c r="A3" s="1" t="s">
        <v>20</v>
      </c>
      <c r="B3" s="1" t="s">
        <v>21</v>
      </c>
      <c r="C3" s="1">
        <v>70</v>
      </c>
      <c r="D3" s="1">
        <v>85</v>
      </c>
      <c r="E3" s="1">
        <v>79</v>
      </c>
      <c r="F3" s="1">
        <v>79</v>
      </c>
      <c r="G3" s="1">
        <v>85</v>
      </c>
      <c r="H3" s="1">
        <v>74</v>
      </c>
      <c r="I3" s="1">
        <f t="shared" ref="I3:I16" si="0">SUM(C3:H3)</f>
        <v>472</v>
      </c>
      <c r="J3" s="1">
        <f t="shared" ref="J3:J16" si="1">AVERAGE(C3:E3)</f>
        <v>78</v>
      </c>
      <c r="K3" s="2">
        <v>6</v>
      </c>
      <c r="N3">
        <f>RANK($J$3:$J$16,J3)</f>
        <v>1</v>
      </c>
    </row>
    <row r="4" spans="1:14">
      <c r="A4" s="1" t="s">
        <v>22</v>
      </c>
      <c r="B4" s="3" t="s">
        <v>23</v>
      </c>
      <c r="C4" s="3">
        <v>85</v>
      </c>
      <c r="D4" s="3">
        <v>47</v>
      </c>
      <c r="E4" s="3">
        <v>84</v>
      </c>
      <c r="F4" s="3">
        <v>88</v>
      </c>
      <c r="G4" s="3">
        <v>87</v>
      </c>
      <c r="H4" s="3">
        <v>85</v>
      </c>
      <c r="I4" s="3">
        <f t="shared" si="0"/>
        <v>476</v>
      </c>
      <c r="J4" s="3">
        <f t="shared" si="1"/>
        <v>72</v>
      </c>
      <c r="K4" s="4">
        <v>12</v>
      </c>
    </row>
    <row r="5" spans="1:14">
      <c r="A5" s="1" t="s">
        <v>24</v>
      </c>
      <c r="B5" s="1" t="s">
        <v>25</v>
      </c>
      <c r="C5" s="1">
        <v>65</v>
      </c>
      <c r="D5" s="1">
        <v>88</v>
      </c>
      <c r="E5" s="1">
        <v>74</v>
      </c>
      <c r="F5" s="1">
        <v>87</v>
      </c>
      <c r="G5" s="1">
        <v>86</v>
      </c>
      <c r="H5" s="1">
        <v>79</v>
      </c>
      <c r="I5" s="1">
        <f t="shared" si="0"/>
        <v>479</v>
      </c>
      <c r="J5" s="1">
        <f t="shared" si="1"/>
        <v>75.666666666666671</v>
      </c>
      <c r="K5" s="2">
        <v>8</v>
      </c>
    </row>
    <row r="6" spans="1:14">
      <c r="A6" s="1" t="s">
        <v>26</v>
      </c>
      <c r="B6" s="3" t="s">
        <v>27</v>
      </c>
      <c r="C6" s="3">
        <v>85</v>
      </c>
      <c r="D6" s="3">
        <v>86</v>
      </c>
      <c r="E6" s="3">
        <v>85</v>
      </c>
      <c r="F6" s="3">
        <v>89</v>
      </c>
      <c r="G6" s="3">
        <v>85</v>
      </c>
      <c r="H6" s="3">
        <v>88</v>
      </c>
      <c r="I6" s="3">
        <f t="shared" si="0"/>
        <v>518</v>
      </c>
      <c r="J6" s="3">
        <f t="shared" si="1"/>
        <v>85.333333333333329</v>
      </c>
      <c r="K6" s="4">
        <v>1</v>
      </c>
    </row>
    <row r="7" spans="1:14">
      <c r="A7" s="1" t="s">
        <v>28</v>
      </c>
      <c r="B7" s="1" t="s">
        <v>29</v>
      </c>
      <c r="C7" s="1">
        <v>88</v>
      </c>
      <c r="D7" s="1">
        <v>85</v>
      </c>
      <c r="E7" s="1">
        <v>74</v>
      </c>
      <c r="F7" s="1">
        <v>85</v>
      </c>
      <c r="G7" s="1">
        <v>74</v>
      </c>
      <c r="H7" s="1">
        <v>96</v>
      </c>
      <c r="I7" s="1">
        <f t="shared" si="0"/>
        <v>502</v>
      </c>
      <c r="J7" s="1">
        <f t="shared" si="1"/>
        <v>82.333333333333329</v>
      </c>
      <c r="K7" s="2">
        <v>2</v>
      </c>
    </row>
    <row r="8" spans="1:14">
      <c r="A8" s="1" t="s">
        <v>30</v>
      </c>
      <c r="B8" s="3" t="s">
        <v>31</v>
      </c>
      <c r="C8" s="3">
        <v>75</v>
      </c>
      <c r="D8" s="3">
        <v>87</v>
      </c>
      <c r="E8" s="3">
        <v>85</v>
      </c>
      <c r="F8" s="3">
        <v>75</v>
      </c>
      <c r="G8" s="3">
        <v>65</v>
      </c>
      <c r="H8" s="3">
        <v>87</v>
      </c>
      <c r="I8" s="3">
        <f t="shared" si="0"/>
        <v>474</v>
      </c>
      <c r="J8" s="3">
        <f t="shared" si="1"/>
        <v>82.333333333333329</v>
      </c>
      <c r="K8" s="4">
        <v>3</v>
      </c>
    </row>
    <row r="9" spans="1:14">
      <c r="A9" s="1" t="s">
        <v>32</v>
      </c>
      <c r="B9" s="1" t="s">
        <v>33</v>
      </c>
      <c r="C9" s="1">
        <v>84</v>
      </c>
      <c r="D9" s="1">
        <v>47</v>
      </c>
      <c r="E9" s="1">
        <v>76</v>
      </c>
      <c r="F9" s="1">
        <v>74</v>
      </c>
      <c r="G9" s="1">
        <v>84</v>
      </c>
      <c r="H9" s="1">
        <v>84</v>
      </c>
      <c r="I9" s="1">
        <f t="shared" si="0"/>
        <v>449</v>
      </c>
      <c r="J9" s="1">
        <f t="shared" si="1"/>
        <v>69</v>
      </c>
      <c r="K9" s="2">
        <v>14</v>
      </c>
    </row>
    <row r="10" spans="1:14">
      <c r="A10" s="1" t="s">
        <v>34</v>
      </c>
      <c r="B10" s="3" t="s">
        <v>35</v>
      </c>
      <c r="C10" s="3">
        <v>75</v>
      </c>
      <c r="D10" s="3">
        <v>85</v>
      </c>
      <c r="E10" s="3">
        <v>85</v>
      </c>
      <c r="F10" s="3">
        <v>86</v>
      </c>
      <c r="G10" s="3">
        <v>81</v>
      </c>
      <c r="H10" s="3">
        <v>75</v>
      </c>
      <c r="I10" s="3">
        <f t="shared" si="0"/>
        <v>487</v>
      </c>
      <c r="J10" s="3">
        <f t="shared" si="1"/>
        <v>81.666666666666671</v>
      </c>
      <c r="K10" s="4">
        <v>4</v>
      </c>
    </row>
    <row r="11" spans="1:14">
      <c r="A11" s="1" t="s">
        <v>36</v>
      </c>
      <c r="B11" s="1" t="s">
        <v>37</v>
      </c>
      <c r="C11" s="1">
        <v>47</v>
      </c>
      <c r="D11" s="1">
        <v>68</v>
      </c>
      <c r="E11" s="1">
        <v>95</v>
      </c>
      <c r="F11" s="1">
        <v>87</v>
      </c>
      <c r="G11" s="1">
        <v>92</v>
      </c>
      <c r="H11" s="1">
        <v>85</v>
      </c>
      <c r="I11" s="1">
        <f t="shared" si="0"/>
        <v>474</v>
      </c>
      <c r="J11" s="1">
        <f t="shared" si="1"/>
        <v>70</v>
      </c>
      <c r="K11" s="2">
        <v>13</v>
      </c>
    </row>
    <row r="12" spans="1:14">
      <c r="A12" s="1" t="s">
        <v>38</v>
      </c>
      <c r="B12" s="3" t="s">
        <v>39</v>
      </c>
      <c r="C12" s="3">
        <v>56</v>
      </c>
      <c r="D12" s="3">
        <v>87</v>
      </c>
      <c r="E12" s="3">
        <v>75</v>
      </c>
      <c r="F12" s="3">
        <v>47</v>
      </c>
      <c r="G12" s="3">
        <v>93</v>
      </c>
      <c r="H12" s="3">
        <v>96</v>
      </c>
      <c r="I12" s="3">
        <f t="shared" si="0"/>
        <v>454</v>
      </c>
      <c r="J12" s="3">
        <f t="shared" si="1"/>
        <v>72.666666666666671</v>
      </c>
      <c r="K12" s="4">
        <v>11</v>
      </c>
    </row>
    <row r="13" spans="1:14">
      <c r="A13" s="1" t="s">
        <v>40</v>
      </c>
      <c r="B13" s="1" t="s">
        <v>41</v>
      </c>
      <c r="C13" s="1">
        <v>54</v>
      </c>
      <c r="D13" s="1">
        <v>78</v>
      </c>
      <c r="E13" s="1">
        <v>88</v>
      </c>
      <c r="F13" s="1">
        <v>85</v>
      </c>
      <c r="G13" s="1">
        <v>96</v>
      </c>
      <c r="H13" s="1">
        <v>85</v>
      </c>
      <c r="I13" s="1">
        <f t="shared" si="0"/>
        <v>486</v>
      </c>
      <c r="J13" s="1">
        <f t="shared" si="1"/>
        <v>73.333333333333329</v>
      </c>
      <c r="K13" s="2">
        <v>9</v>
      </c>
    </row>
    <row r="14" spans="1:14">
      <c r="A14" s="1" t="s">
        <v>42</v>
      </c>
      <c r="B14" s="3" t="s">
        <v>43</v>
      </c>
      <c r="C14" s="3">
        <v>87</v>
      </c>
      <c r="D14" s="3">
        <v>88</v>
      </c>
      <c r="E14" s="3">
        <v>58</v>
      </c>
      <c r="F14" s="3">
        <v>68</v>
      </c>
      <c r="G14" s="3">
        <v>88</v>
      </c>
      <c r="H14" s="3">
        <v>87</v>
      </c>
      <c r="I14" s="3">
        <f t="shared" si="0"/>
        <v>476</v>
      </c>
      <c r="J14" s="3">
        <f t="shared" si="1"/>
        <v>77.666666666666671</v>
      </c>
      <c r="K14" s="4">
        <v>7</v>
      </c>
    </row>
    <row r="15" spans="1:14">
      <c r="A15" s="1" t="s">
        <v>44</v>
      </c>
      <c r="B15" s="1" t="s">
        <v>45</v>
      </c>
      <c r="C15" s="1">
        <v>55</v>
      </c>
      <c r="D15" s="1">
        <v>85</v>
      </c>
      <c r="E15" s="1">
        <v>95</v>
      </c>
      <c r="F15" s="1">
        <v>95</v>
      </c>
      <c r="G15" s="1">
        <v>89</v>
      </c>
      <c r="H15" s="1">
        <v>65</v>
      </c>
      <c r="I15" s="1">
        <f t="shared" si="0"/>
        <v>484</v>
      </c>
      <c r="J15" s="1">
        <f t="shared" si="1"/>
        <v>78.333333333333329</v>
      </c>
      <c r="K15" s="2">
        <v>5</v>
      </c>
    </row>
    <row r="16" spans="1:14">
      <c r="A16" s="1" t="s">
        <v>46</v>
      </c>
      <c r="B16" s="8" t="s">
        <v>47</v>
      </c>
      <c r="C16" s="8">
        <v>47</v>
      </c>
      <c r="D16" s="8">
        <v>87</v>
      </c>
      <c r="E16" s="8">
        <v>85</v>
      </c>
      <c r="F16" s="8">
        <v>85</v>
      </c>
      <c r="G16" s="8">
        <v>98</v>
      </c>
      <c r="H16" s="8">
        <v>85</v>
      </c>
      <c r="I16" s="8">
        <f t="shared" si="0"/>
        <v>487</v>
      </c>
      <c r="J16" s="8">
        <f t="shared" si="1"/>
        <v>73</v>
      </c>
      <c r="K16" s="9">
        <v>10</v>
      </c>
    </row>
  </sheetData>
  <sortState ref="A3:K16">
    <sortCondition ref="A6"/>
  </sortState>
  <mergeCells count="1">
    <mergeCell ref="A1:K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E11"/>
  <sheetViews>
    <sheetView showGridLines="0" tabSelected="1" workbookViewId="0">
      <selection activeCell="K29" sqref="K29"/>
    </sheetView>
  </sheetViews>
  <sheetFormatPr defaultRowHeight="13.5"/>
  <cols>
    <col min="2" max="2" width="12.625" customWidth="1"/>
  </cols>
  <sheetData>
    <row r="1" spans="2:5" ht="24.75">
      <c r="B1" s="11" t="s">
        <v>18</v>
      </c>
      <c r="C1" s="11"/>
      <c r="D1" s="11"/>
      <c r="E1" s="11"/>
    </row>
    <row r="2" spans="2:5" ht="17.25">
      <c r="B2" s="13" t="s">
        <v>19</v>
      </c>
      <c r="C2" s="15" t="s">
        <v>48</v>
      </c>
      <c r="D2" s="13" t="s">
        <v>1</v>
      </c>
      <c r="E2" s="16" t="str">
        <f>VLOOKUP($C$2,成绩表!$A$2:$K$16,2)</f>
        <v>韩燕</v>
      </c>
    </row>
    <row r="3" spans="2:5" ht="17.25">
      <c r="B3" s="14" t="s">
        <v>12</v>
      </c>
      <c r="C3" s="12">
        <f>VLOOKUP($C$2,成绩表!$A$2:$K$16,3)</f>
        <v>56</v>
      </c>
      <c r="D3" s="12"/>
      <c r="E3" s="12"/>
    </row>
    <row r="4" spans="2:5" ht="17.25">
      <c r="B4" s="14" t="s">
        <v>13</v>
      </c>
      <c r="C4" s="12">
        <f>VLOOKUP($C$2,成绩表!$A$2:$K$16,4)</f>
        <v>87</v>
      </c>
      <c r="D4" s="12"/>
      <c r="E4" s="12"/>
    </row>
    <row r="5" spans="2:5" ht="17.25">
      <c r="B5" s="13" t="s">
        <v>2</v>
      </c>
      <c r="C5" s="12">
        <f>VLOOKUP($C$2,成绩表!$A$2:$K$16,5)</f>
        <v>75</v>
      </c>
      <c r="D5" s="12"/>
      <c r="E5" s="12"/>
    </row>
    <row r="6" spans="2:5" ht="17.25">
      <c r="B6" s="13" t="s">
        <v>14</v>
      </c>
      <c r="C6" s="12">
        <f>VLOOKUP($C$2,成绩表!$A$2:$K$16,6)</f>
        <v>47</v>
      </c>
      <c r="D6" s="12"/>
      <c r="E6" s="12"/>
    </row>
    <row r="7" spans="2:5" ht="17.25">
      <c r="B7" s="14" t="s">
        <v>15</v>
      </c>
      <c r="C7" s="12">
        <f>VLOOKUP($C$2,成绩表!$A$2:$K$16,7)</f>
        <v>93</v>
      </c>
      <c r="D7" s="12"/>
      <c r="E7" s="12"/>
    </row>
    <row r="8" spans="2:5" ht="17.25">
      <c r="B8" s="14" t="s">
        <v>16</v>
      </c>
      <c r="C8" s="12">
        <f>VLOOKUP($C$2,成绩表!$A$2:$K$16,8)</f>
        <v>96</v>
      </c>
      <c r="D8" s="12"/>
      <c r="E8" s="12"/>
    </row>
    <row r="9" spans="2:5" ht="17.25">
      <c r="B9" s="13" t="s">
        <v>4</v>
      </c>
      <c r="C9" s="12">
        <f>VLOOKUP($C$2,成绩表!$A$2:$K$16,9)</f>
        <v>454</v>
      </c>
      <c r="D9" s="12"/>
      <c r="E9" s="12"/>
    </row>
    <row r="10" spans="2:5" ht="17.25">
      <c r="B10" s="14" t="s">
        <v>17</v>
      </c>
      <c r="C10" s="12">
        <f>VLOOKUP($C$2,成绩表!$A$2:$K$16,10)</f>
        <v>72.666666666666671</v>
      </c>
      <c r="D10" s="12"/>
      <c r="E10" s="12"/>
    </row>
    <row r="11" spans="2:5" ht="17.25">
      <c r="B11" s="13" t="s">
        <v>5</v>
      </c>
      <c r="C11" s="12">
        <f>VLOOKUP($C$2,成绩表!$A$2:$K$16,11)</f>
        <v>11</v>
      </c>
      <c r="D11" s="12"/>
      <c r="E11" s="12"/>
    </row>
  </sheetData>
  <mergeCells count="10">
    <mergeCell ref="C8:E8"/>
    <mergeCell ref="C9:E9"/>
    <mergeCell ref="C10:E10"/>
    <mergeCell ref="C11:E11"/>
    <mergeCell ref="B1:E1"/>
    <mergeCell ref="C3:E3"/>
    <mergeCell ref="C4:E4"/>
    <mergeCell ref="C5:E5"/>
    <mergeCell ref="C6:E6"/>
    <mergeCell ref="C7:E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成绩表</vt:lpstr>
      <vt:lpstr>查询表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cy</cp:lastModifiedBy>
  <dcterms:created xsi:type="dcterms:W3CDTF">2010-10-27T08:58:56Z</dcterms:created>
  <dcterms:modified xsi:type="dcterms:W3CDTF">2012-08-16T06:20:41Z</dcterms:modified>
</cp:coreProperties>
</file>