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5" windowWidth="18195" windowHeight="11370"/>
  </bookViews>
  <sheets>
    <sheet name="库龄分析" sheetId="1" r:id="rId1"/>
  </sheets>
  <calcPr calcId="144525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" i="1"/>
  <c r="K9" i="1" s="1"/>
  <c r="K7" i="1" l="1"/>
  <c r="K10" i="1"/>
  <c r="K8" i="1"/>
</calcChain>
</file>

<file path=xl/sharedStrings.xml><?xml version="1.0" encoding="utf-8"?>
<sst xmlns="http://schemas.openxmlformats.org/spreadsheetml/2006/main" count="103" uniqueCount="62">
  <si>
    <t>统计日期：</t>
    <phoneticPr fontId="1" type="noConversion"/>
  </si>
  <si>
    <t>编码</t>
    <phoneticPr fontId="1" type="noConversion"/>
  </si>
  <si>
    <t>名称</t>
    <phoneticPr fontId="1" type="noConversion"/>
  </si>
  <si>
    <t>规格型号</t>
    <phoneticPr fontId="1" type="noConversion"/>
  </si>
  <si>
    <t>单位</t>
    <phoneticPr fontId="1" type="noConversion"/>
  </si>
  <si>
    <t>入库时间</t>
    <phoneticPr fontId="1" type="noConversion"/>
  </si>
  <si>
    <t>入库数量</t>
    <phoneticPr fontId="1" type="noConversion"/>
  </si>
  <si>
    <t>DZ0003</t>
  </si>
  <si>
    <t>27Ω</t>
  </si>
  <si>
    <t>支</t>
  </si>
  <si>
    <t>DZ0006</t>
  </si>
  <si>
    <t>30Ω</t>
  </si>
  <si>
    <t>DZ0010</t>
  </si>
  <si>
    <t>34Ω</t>
  </si>
  <si>
    <t>DZ0011</t>
  </si>
  <si>
    <t>35Ω</t>
  </si>
  <si>
    <t>DZ0012</t>
  </si>
  <si>
    <t>36Ω</t>
  </si>
  <si>
    <t>DR0001</t>
  </si>
  <si>
    <t>10F</t>
  </si>
  <si>
    <t>DR0003</t>
  </si>
  <si>
    <t>12F</t>
  </si>
  <si>
    <t>DR0005</t>
  </si>
  <si>
    <t>14F</t>
  </si>
  <si>
    <t>DR0006</t>
  </si>
  <si>
    <t>15F</t>
  </si>
  <si>
    <t>DR0007</t>
  </si>
  <si>
    <t>16F</t>
  </si>
  <si>
    <t>DR0008</t>
  </si>
  <si>
    <t>17F</t>
  </si>
  <si>
    <t>DR0009</t>
  </si>
  <si>
    <t>18F</t>
  </si>
  <si>
    <t>DR0011</t>
  </si>
  <si>
    <t>20F</t>
  </si>
  <si>
    <t>DR0012</t>
  </si>
  <si>
    <t>21F</t>
  </si>
  <si>
    <t>JCK003</t>
  </si>
  <si>
    <t>AEu8141</t>
  </si>
  <si>
    <t>JCK004</t>
  </si>
  <si>
    <t>AEu8142</t>
  </si>
  <si>
    <t>JCK006</t>
  </si>
  <si>
    <t>AEu8144</t>
  </si>
  <si>
    <t>JCK008</t>
  </si>
  <si>
    <t>AEu8146</t>
  </si>
  <si>
    <t>JCK009</t>
  </si>
  <si>
    <t>AEu8147</t>
  </si>
  <si>
    <t>JCK010</t>
  </si>
  <si>
    <t>AEu8148</t>
  </si>
  <si>
    <t>JCK011</t>
  </si>
  <si>
    <t>AEu8149</t>
  </si>
  <si>
    <t>JCK012</t>
  </si>
  <si>
    <t>AEu8150</t>
  </si>
  <si>
    <t>库龄</t>
    <phoneticPr fontId="1" type="noConversion"/>
  </si>
  <si>
    <t>&gt;2年</t>
    <phoneticPr fontId="1" type="noConversion"/>
  </si>
  <si>
    <t>1年—2年</t>
    <phoneticPr fontId="1" type="noConversion"/>
  </si>
  <si>
    <t>半年—1年</t>
    <phoneticPr fontId="1" type="noConversion"/>
  </si>
  <si>
    <t>商品数量</t>
    <phoneticPr fontId="1" type="noConversion"/>
  </si>
  <si>
    <t>半年以下</t>
    <phoneticPr fontId="1" type="noConversion"/>
  </si>
  <si>
    <t>商品库龄分析</t>
    <phoneticPr fontId="1" type="noConversion"/>
  </si>
  <si>
    <t>电位器</t>
  </si>
  <si>
    <t>电感</t>
  </si>
  <si>
    <t>滤波器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</si>
</sst>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华文中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27"/>
  <sheetViews>
    <sheetView showGridLines="0" tabSelected="1" workbookViewId="0">
      <selection activeCell="L28" sqref="L28"/>
    </sheetView>
  </sheetViews>
  <sheetFormatPr defaultRowHeight="13.5" x14ac:dyDescent="0.15"/>
  <cols>
    <col min="2" max="2" width="11" customWidth="1"/>
    <col min="3" max="3" width="12.125" customWidth="1"/>
    <col min="4" max="4" width="11.875" customWidth="1"/>
    <col min="5" max="5" width="10.375" customWidth="1"/>
    <col min="6" max="6" width="14.5" customWidth="1"/>
    <col min="7" max="7" width="14.125" customWidth="1"/>
    <col min="8" max="8" width="13.875" customWidth="1"/>
    <col min="9" max="9" width="3.75" customWidth="1"/>
    <col min="10" max="10" width="10.875" customWidth="1"/>
    <col min="11" max="11" width="10.75" customWidth="1"/>
  </cols>
  <sheetData>
    <row r="1" spans="2:11" ht="35.25" customHeight="1" x14ac:dyDescent="0.15">
      <c r="B1" s="14" t="s">
        <v>58</v>
      </c>
      <c r="C1" s="14"/>
      <c r="D1" s="14"/>
      <c r="E1" s="14"/>
      <c r="F1" s="14"/>
      <c r="G1" s="14"/>
    </row>
    <row r="2" spans="2:11" x14ac:dyDescent="0.15">
      <c r="G2" s="1" t="s">
        <v>0</v>
      </c>
      <c r="H2" s="6">
        <v>41426</v>
      </c>
    </row>
    <row r="3" spans="2:11" ht="7.5" customHeight="1" x14ac:dyDescent="0.15">
      <c r="B3" s="7"/>
      <c r="C3" s="7"/>
      <c r="D3" s="7"/>
      <c r="E3" s="7"/>
      <c r="F3" s="7"/>
      <c r="G3" s="7"/>
    </row>
    <row r="4" spans="2:11" s="2" customFormat="1" ht="22.5" customHeight="1" x14ac:dyDescent="0.15">
      <c r="B4" s="8" t="s">
        <v>1</v>
      </c>
      <c r="C4" s="8" t="s">
        <v>2</v>
      </c>
      <c r="D4" s="8" t="s">
        <v>3</v>
      </c>
      <c r="E4" s="8" t="s">
        <v>4</v>
      </c>
      <c r="F4" s="9" t="s">
        <v>5</v>
      </c>
      <c r="G4" s="9" t="s">
        <v>6</v>
      </c>
      <c r="H4" s="9" t="s">
        <v>52</v>
      </c>
    </row>
    <row r="5" spans="2:11" s="3" customFormat="1" ht="15.95" customHeight="1" x14ac:dyDescent="0.15">
      <c r="B5" s="10" t="s">
        <v>7</v>
      </c>
      <c r="C5" s="10" t="s">
        <v>59</v>
      </c>
      <c r="D5" s="10" t="s">
        <v>8</v>
      </c>
      <c r="E5" s="10" t="s">
        <v>9</v>
      </c>
      <c r="F5" s="11">
        <v>39052</v>
      </c>
      <c r="G5" s="12">
        <v>125000</v>
      </c>
      <c r="H5" s="13">
        <f ca="1">DAYS360(F5,TODAY(),FALSE)</f>
        <v>2371</v>
      </c>
    </row>
    <row r="6" spans="2:11" s="3" customFormat="1" ht="15.95" customHeight="1" x14ac:dyDescent="0.15">
      <c r="B6" s="10" t="s">
        <v>10</v>
      </c>
      <c r="C6" s="10" t="s">
        <v>59</v>
      </c>
      <c r="D6" s="10" t="s">
        <v>11</v>
      </c>
      <c r="E6" s="10" t="s">
        <v>9</v>
      </c>
      <c r="F6" s="11">
        <v>39441</v>
      </c>
      <c r="G6" s="12">
        <v>178000</v>
      </c>
      <c r="H6" s="13">
        <f t="shared" ref="H6:H26" ca="1" si="0">DAYS360(F6,TODAY(),FALSE)</f>
        <v>1987</v>
      </c>
      <c r="J6" s="4" t="s">
        <v>52</v>
      </c>
      <c r="K6" s="4" t="s">
        <v>56</v>
      </c>
    </row>
    <row r="7" spans="2:11" s="3" customFormat="1" ht="15.95" customHeight="1" x14ac:dyDescent="0.15">
      <c r="B7" s="10" t="s">
        <v>12</v>
      </c>
      <c r="C7" s="10" t="s">
        <v>59</v>
      </c>
      <c r="D7" s="10" t="s">
        <v>13</v>
      </c>
      <c r="E7" s="10" t="s">
        <v>9</v>
      </c>
      <c r="F7" s="11">
        <v>39665</v>
      </c>
      <c r="G7" s="12">
        <v>3300</v>
      </c>
      <c r="H7" s="13">
        <f t="shared" ca="1" si="0"/>
        <v>1767</v>
      </c>
      <c r="J7" s="5" t="s">
        <v>53</v>
      </c>
      <c r="K7" s="5">
        <f ca="1">SUMIF(H5:H26,"&gt;720",G5:G26)</f>
        <v>560680</v>
      </c>
    </row>
    <row r="8" spans="2:11" s="3" customFormat="1" ht="15.95" customHeight="1" x14ac:dyDescent="0.15">
      <c r="B8" s="10" t="s">
        <v>14</v>
      </c>
      <c r="C8" s="10" t="s">
        <v>59</v>
      </c>
      <c r="D8" s="10" t="s">
        <v>15</v>
      </c>
      <c r="E8" s="10" t="s">
        <v>9</v>
      </c>
      <c r="F8" s="11">
        <v>39976</v>
      </c>
      <c r="G8" s="12">
        <v>32500</v>
      </c>
      <c r="H8" s="13">
        <f t="shared" ca="1" si="0"/>
        <v>1460</v>
      </c>
      <c r="J8" s="5" t="s">
        <v>54</v>
      </c>
      <c r="K8" s="5">
        <f ca="1">SUMIFS($G$5:$G$26,$H$5:$H$26,"&gt;=360",$H$5:$H$26,"&lt;=720")</f>
        <v>30373</v>
      </c>
    </row>
    <row r="9" spans="2:11" s="3" customFormat="1" ht="15.95" customHeight="1" x14ac:dyDescent="0.15">
      <c r="B9" s="10" t="s">
        <v>16</v>
      </c>
      <c r="C9" s="10" t="s">
        <v>59</v>
      </c>
      <c r="D9" s="10" t="s">
        <v>17</v>
      </c>
      <c r="E9" s="10" t="s">
        <v>9</v>
      </c>
      <c r="F9" s="11">
        <v>40026</v>
      </c>
      <c r="G9" s="12">
        <v>500</v>
      </c>
      <c r="H9" s="13">
        <f t="shared" ca="1" si="0"/>
        <v>1411</v>
      </c>
      <c r="J9" s="5" t="s">
        <v>55</v>
      </c>
      <c r="K9" s="5">
        <f ca="1">SUMIFS($G$5:$G$26,$H$5:$H$26,"&gt;=180",$H$5:$H$26,"&lt;=360")</f>
        <v>0</v>
      </c>
    </row>
    <row r="10" spans="2:11" s="3" customFormat="1" ht="15.95" customHeight="1" x14ac:dyDescent="0.15">
      <c r="B10" s="10" t="s">
        <v>18</v>
      </c>
      <c r="C10" s="10" t="s">
        <v>60</v>
      </c>
      <c r="D10" s="10" t="s">
        <v>19</v>
      </c>
      <c r="E10" s="10" t="s">
        <v>9</v>
      </c>
      <c r="F10" s="11">
        <v>40183</v>
      </c>
      <c r="G10" s="12">
        <v>75000</v>
      </c>
      <c r="H10" s="13">
        <f t="shared" ca="1" si="0"/>
        <v>1257</v>
      </c>
      <c r="J10" s="5" t="s">
        <v>57</v>
      </c>
      <c r="K10" s="5">
        <f ca="1">SUMIF(H5:H26,"&lt;180",G5:G26)</f>
        <v>0</v>
      </c>
    </row>
    <row r="11" spans="2:11" s="3" customFormat="1" ht="15.95" customHeight="1" x14ac:dyDescent="0.15">
      <c r="B11" s="10" t="s">
        <v>20</v>
      </c>
      <c r="C11" s="10" t="s">
        <v>60</v>
      </c>
      <c r="D11" s="10" t="s">
        <v>21</v>
      </c>
      <c r="E11" s="10" t="s">
        <v>9</v>
      </c>
      <c r="F11" s="11">
        <v>40243</v>
      </c>
      <c r="G11" s="12">
        <v>4100</v>
      </c>
      <c r="H11" s="13">
        <f t="shared" ca="1" si="0"/>
        <v>1196</v>
      </c>
    </row>
    <row r="12" spans="2:11" s="3" customFormat="1" ht="15.95" customHeight="1" x14ac:dyDescent="0.15">
      <c r="B12" s="10" t="s">
        <v>22</v>
      </c>
      <c r="C12" s="10" t="s">
        <v>60</v>
      </c>
      <c r="D12" s="10" t="s">
        <v>23</v>
      </c>
      <c r="E12" s="10" t="s">
        <v>9</v>
      </c>
      <c r="F12" s="11">
        <v>40252</v>
      </c>
      <c r="G12" s="12">
        <v>8500</v>
      </c>
      <c r="H12" s="13">
        <f t="shared" ca="1" si="0"/>
        <v>1187</v>
      </c>
    </row>
    <row r="13" spans="2:11" s="3" customFormat="1" ht="15.95" customHeight="1" x14ac:dyDescent="0.15">
      <c r="B13" s="10" t="s">
        <v>24</v>
      </c>
      <c r="C13" s="10" t="s">
        <v>60</v>
      </c>
      <c r="D13" s="10" t="s">
        <v>25</v>
      </c>
      <c r="E13" s="10" t="s">
        <v>9</v>
      </c>
      <c r="F13" s="11">
        <v>40333</v>
      </c>
      <c r="G13" s="12">
        <v>8600</v>
      </c>
      <c r="H13" s="13">
        <f t="shared" ca="1" si="0"/>
        <v>1108</v>
      </c>
    </row>
    <row r="14" spans="2:11" s="3" customFormat="1" ht="15.95" customHeight="1" x14ac:dyDescent="0.15">
      <c r="B14" s="10" t="s">
        <v>26</v>
      </c>
      <c r="C14" s="10" t="s">
        <v>60</v>
      </c>
      <c r="D14" s="10" t="s">
        <v>27</v>
      </c>
      <c r="E14" s="10" t="s">
        <v>9</v>
      </c>
      <c r="F14" s="11">
        <v>40476</v>
      </c>
      <c r="G14" s="12">
        <v>65200</v>
      </c>
      <c r="H14" s="13">
        <f t="shared" ca="1" si="0"/>
        <v>967</v>
      </c>
    </row>
    <row r="15" spans="2:11" s="3" customFormat="1" ht="15.95" customHeight="1" x14ac:dyDescent="0.15">
      <c r="B15" s="10" t="s">
        <v>28</v>
      </c>
      <c r="C15" s="10" t="s">
        <v>60</v>
      </c>
      <c r="D15" s="10" t="s">
        <v>29</v>
      </c>
      <c r="E15" s="10" t="s">
        <v>9</v>
      </c>
      <c r="F15" s="11">
        <v>40474</v>
      </c>
      <c r="G15" s="12">
        <v>14000</v>
      </c>
      <c r="H15" s="13">
        <f t="shared" ca="1" si="0"/>
        <v>969</v>
      </c>
    </row>
    <row r="16" spans="2:11" s="3" customFormat="1" ht="15.95" customHeight="1" x14ac:dyDescent="0.15">
      <c r="B16" s="10" t="s">
        <v>30</v>
      </c>
      <c r="C16" s="10" t="s">
        <v>60</v>
      </c>
      <c r="D16" s="10" t="s">
        <v>31</v>
      </c>
      <c r="E16" s="10" t="s">
        <v>9</v>
      </c>
      <c r="F16" s="11">
        <v>40497</v>
      </c>
      <c r="G16" s="12">
        <v>3000</v>
      </c>
      <c r="H16" s="13">
        <f t="shared" ca="1" si="0"/>
        <v>947</v>
      </c>
    </row>
    <row r="17" spans="2:8" s="3" customFormat="1" ht="15.95" customHeight="1" x14ac:dyDescent="0.15">
      <c r="B17" s="10" t="s">
        <v>32</v>
      </c>
      <c r="C17" s="10" t="s">
        <v>60</v>
      </c>
      <c r="D17" s="10" t="s">
        <v>33</v>
      </c>
      <c r="E17" s="10" t="s">
        <v>9</v>
      </c>
      <c r="F17" s="11">
        <v>40546</v>
      </c>
      <c r="G17" s="12">
        <v>2600</v>
      </c>
      <c r="H17" s="13">
        <f t="shared" ca="1" si="0"/>
        <v>899</v>
      </c>
    </row>
    <row r="18" spans="2:8" s="3" customFormat="1" ht="15.95" customHeight="1" x14ac:dyDescent="0.15">
      <c r="B18" s="10" t="s">
        <v>34</v>
      </c>
      <c r="C18" s="10" t="s">
        <v>60</v>
      </c>
      <c r="D18" s="10" t="s">
        <v>35</v>
      </c>
      <c r="E18" s="10" t="s">
        <v>9</v>
      </c>
      <c r="F18" s="11">
        <v>40551</v>
      </c>
      <c r="G18" s="12">
        <v>3350</v>
      </c>
      <c r="H18" s="13">
        <f t="shared" ca="1" si="0"/>
        <v>894</v>
      </c>
    </row>
    <row r="19" spans="2:8" s="3" customFormat="1" ht="15.95" customHeight="1" x14ac:dyDescent="0.15">
      <c r="B19" s="10" t="s">
        <v>36</v>
      </c>
      <c r="C19" s="10" t="s">
        <v>61</v>
      </c>
      <c r="D19" s="10" t="s">
        <v>37</v>
      </c>
      <c r="E19" s="10" t="s">
        <v>9</v>
      </c>
      <c r="F19" s="11">
        <v>40669</v>
      </c>
      <c r="G19" s="12">
        <v>1500</v>
      </c>
      <c r="H19" s="13">
        <f t="shared" ca="1" si="0"/>
        <v>776</v>
      </c>
    </row>
    <row r="20" spans="2:8" s="3" customFormat="1" ht="15.95" customHeight="1" x14ac:dyDescent="0.15">
      <c r="B20" s="10" t="s">
        <v>38</v>
      </c>
      <c r="C20" s="10" t="s">
        <v>61</v>
      </c>
      <c r="D20" s="10" t="s">
        <v>39</v>
      </c>
      <c r="E20" s="10" t="s">
        <v>9</v>
      </c>
      <c r="F20" s="11">
        <v>39637</v>
      </c>
      <c r="G20" s="12">
        <v>1200</v>
      </c>
      <c r="H20" s="13">
        <f t="shared" ca="1" si="0"/>
        <v>1794</v>
      </c>
    </row>
    <row r="21" spans="2:8" s="3" customFormat="1" ht="15.95" customHeight="1" x14ac:dyDescent="0.15">
      <c r="B21" s="10" t="s">
        <v>40</v>
      </c>
      <c r="C21" s="10" t="s">
        <v>61</v>
      </c>
      <c r="D21" s="10" t="s">
        <v>41</v>
      </c>
      <c r="E21" s="10" t="s">
        <v>9</v>
      </c>
      <c r="F21" s="11">
        <v>40152</v>
      </c>
      <c r="G21" s="12">
        <v>8530</v>
      </c>
      <c r="H21" s="13">
        <f t="shared" ca="1" si="0"/>
        <v>1287</v>
      </c>
    </row>
    <row r="22" spans="2:8" s="3" customFormat="1" ht="15.95" customHeight="1" x14ac:dyDescent="0.15">
      <c r="B22" s="10" t="s">
        <v>42</v>
      </c>
      <c r="C22" s="10" t="s">
        <v>61</v>
      </c>
      <c r="D22" s="10" t="s">
        <v>43</v>
      </c>
      <c r="E22" s="10" t="s">
        <v>9</v>
      </c>
      <c r="F22" s="11">
        <v>39598</v>
      </c>
      <c r="G22" s="12">
        <v>25000</v>
      </c>
      <c r="H22" s="13">
        <f t="shared" ca="1" si="0"/>
        <v>1832</v>
      </c>
    </row>
    <row r="23" spans="2:8" s="3" customFormat="1" ht="15.95" customHeight="1" x14ac:dyDescent="0.15">
      <c r="B23" s="10" t="s">
        <v>44</v>
      </c>
      <c r="C23" s="10" t="s">
        <v>61</v>
      </c>
      <c r="D23" s="10" t="s">
        <v>45</v>
      </c>
      <c r="E23" s="10" t="s">
        <v>9</v>
      </c>
      <c r="F23" s="11">
        <v>39791</v>
      </c>
      <c r="G23" s="12">
        <v>800</v>
      </c>
      <c r="H23" s="13">
        <f t="shared" ca="1" si="0"/>
        <v>1643</v>
      </c>
    </row>
    <row r="24" spans="2:8" s="3" customFormat="1" ht="15.95" customHeight="1" x14ac:dyDescent="0.15">
      <c r="B24" s="10" t="s">
        <v>46</v>
      </c>
      <c r="C24" s="10" t="s">
        <v>61</v>
      </c>
      <c r="D24" s="10" t="s">
        <v>47</v>
      </c>
      <c r="E24" s="10" t="s">
        <v>9</v>
      </c>
      <c r="F24" s="11">
        <v>40729</v>
      </c>
      <c r="G24" s="12">
        <v>900</v>
      </c>
      <c r="H24" s="13">
        <f t="shared" ca="1" si="0"/>
        <v>717</v>
      </c>
    </row>
    <row r="25" spans="2:8" s="3" customFormat="1" ht="15.95" customHeight="1" x14ac:dyDescent="0.15">
      <c r="B25" s="10" t="s">
        <v>48</v>
      </c>
      <c r="C25" s="10" t="s">
        <v>61</v>
      </c>
      <c r="D25" s="10" t="s">
        <v>49</v>
      </c>
      <c r="E25" s="10" t="s">
        <v>9</v>
      </c>
      <c r="F25" s="11">
        <v>40916</v>
      </c>
      <c r="G25" s="12">
        <v>4623</v>
      </c>
      <c r="H25" s="13">
        <f t="shared" ca="1" si="0"/>
        <v>534</v>
      </c>
    </row>
    <row r="26" spans="2:8" s="3" customFormat="1" ht="15.95" customHeight="1" x14ac:dyDescent="0.15">
      <c r="B26" s="10" t="s">
        <v>50</v>
      </c>
      <c r="C26" s="10" t="s">
        <v>61</v>
      </c>
      <c r="D26" s="10" t="s">
        <v>51</v>
      </c>
      <c r="E26" s="10" t="s">
        <v>9</v>
      </c>
      <c r="F26" s="11">
        <v>41063</v>
      </c>
      <c r="G26" s="12">
        <v>24850</v>
      </c>
      <c r="H26" s="13">
        <f t="shared" ca="1" si="0"/>
        <v>389</v>
      </c>
    </row>
    <row r="27" spans="2:8" ht="15.95" customHeight="1" x14ac:dyDescent="0.15">
      <c r="D27" s="3"/>
      <c r="F27" s="2"/>
      <c r="G27" s="2"/>
    </row>
  </sheetData>
  <mergeCells count="1"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库龄分析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雨林木风</cp:lastModifiedBy>
  <dcterms:created xsi:type="dcterms:W3CDTF">2011-08-30T02:00:13Z</dcterms:created>
  <dcterms:modified xsi:type="dcterms:W3CDTF">2013-07-02T09:19:25Z</dcterms:modified>
</cp:coreProperties>
</file>