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880" tabRatio="637"/>
  </bookViews>
  <sheets>
    <sheet name="A产品" sheetId="1" r:id="rId1"/>
    <sheet name="B产品" sheetId="2" r:id="rId2"/>
    <sheet name="C产品" sheetId="3" r:id="rId3"/>
    <sheet name="D产品" sheetId="4" r:id="rId4"/>
    <sheet name="E产品" sheetId="5" r:id="rId5"/>
    <sheet name="F产品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<sst xmlns="http://schemas.openxmlformats.org/spreadsheetml/2006/main" count="175" uniqueCount="25">
  <si>
    <t>返回</t>
  </si>
  <si>
    <t>A产品1月存货记录</t>
  </si>
  <si>
    <t>产品编号:MM0801-A</t>
  </si>
  <si>
    <t>计量单位:件</t>
  </si>
  <si>
    <t>日期</t>
  </si>
  <si>
    <t>摘要</t>
  </si>
  <si>
    <t>收入</t>
  </si>
  <si>
    <t>发出</t>
  </si>
  <si>
    <t>结存</t>
  </si>
  <si>
    <t>数量</t>
  </si>
  <si>
    <t>单价</t>
  </si>
  <si>
    <t>金额</t>
  </si>
  <si>
    <t>期初余额</t>
  </si>
  <si>
    <t>购入</t>
  </si>
  <si>
    <t>月末结余</t>
  </si>
  <si>
    <t>B产品1月存货记录</t>
  </si>
  <si>
    <t>产品编号:MM0801-B</t>
  </si>
  <si>
    <t>C产品1月存货记录</t>
  </si>
  <si>
    <t>产品编号:MM0801-C</t>
  </si>
  <si>
    <t>D产品1月存货记录</t>
  </si>
  <si>
    <t>产品编号:MM0801-D</t>
  </si>
  <si>
    <t>E产品1月存货记录</t>
  </si>
  <si>
    <t>产品编号:MM0801-E</t>
  </si>
  <si>
    <t>F产品1月存货记录</t>
  </si>
  <si>
    <t>产品编号:MM0801-F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</si>
</sst>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m&quot;月&quot;d&quot;日&quot;;@"/>
    <numFmt numFmtId="177" formatCode="0.00_ "/>
  </numFmts>
  <fonts count="25">
    <font>
      <sz val="12"/>
      <name val="宋体"/>
      <charset val="134"/>
    </font>
    <font>
      <b/>
      <sz val="12"/>
      <name val="宋体"/>
      <charset val="134"/>
    </font>
    <font>
      <sz val="11"/>
      <color indexed="18"/>
      <name val="宋体"/>
      <charset val="134"/>
    </font>
    <font>
      <sz val="11"/>
      <name val="宋体"/>
      <charset val="134"/>
    </font>
    <font>
      <b/>
      <sz val="16"/>
      <color indexed="25"/>
      <name val="隶书"/>
      <charset val="134"/>
    </font>
    <font>
      <sz val="11"/>
      <color theme="1"/>
      <name val="宋体"/>
      <charset val="134"/>
      <scheme val="minor"/>
    </font>
    <font>
      <u/>
      <sz val="12"/>
      <color indexed="12"/>
      <name val="宋体"/>
      <charset val="134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center"/>
    </xf>
    <xf numFmtId="0" fontId="5" fillId="3" borderId="21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22" applyNumberFormat="0" applyFill="0" applyAlignment="0" applyProtection="0">
      <alignment vertical="center"/>
    </xf>
    <xf numFmtId="0" fontId="12" fillId="0" borderId="22" applyNumberFormat="0" applyFill="0" applyAlignment="0" applyProtection="0">
      <alignment vertical="center"/>
    </xf>
    <xf numFmtId="0" fontId="13" fillId="0" borderId="2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4" borderId="24" applyNumberFormat="0" applyAlignment="0" applyProtection="0">
      <alignment vertical="center"/>
    </xf>
    <xf numFmtId="0" fontId="15" fillId="5" borderId="25" applyNumberFormat="0" applyAlignment="0" applyProtection="0">
      <alignment vertical="center"/>
    </xf>
    <xf numFmtId="0" fontId="16" fillId="5" borderId="24" applyNumberFormat="0" applyAlignment="0" applyProtection="0">
      <alignment vertical="center"/>
    </xf>
    <xf numFmtId="0" fontId="17" fillId="6" borderId="26" applyNumberFormat="0" applyAlignment="0" applyProtection="0">
      <alignment vertical="center"/>
    </xf>
    <xf numFmtId="0" fontId="18" fillId="0" borderId="27" applyNumberFormat="0" applyFill="0" applyAlignment="0" applyProtection="0">
      <alignment vertical="center"/>
    </xf>
    <xf numFmtId="0" fontId="19" fillId="0" borderId="28" applyNumberFormat="0" applyFill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</cellStyleXfs>
  <cellXfs count="35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/>
    </xf>
    <xf numFmtId="57" fontId="0" fillId="0" borderId="1" xfId="0" applyNumberFormat="1" applyFill="1" applyBorder="1" applyAlignment="1">
      <alignment vertical="center"/>
    </xf>
    <xf numFmtId="0" fontId="0" fillId="0" borderId="0" xfId="0" applyFill="1">
      <alignment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176" fontId="3" fillId="0" borderId="6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177" fontId="3" fillId="0" borderId="5" xfId="0" applyNumberFormat="1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176" fontId="3" fillId="0" borderId="8" xfId="0" applyNumberFormat="1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177" fontId="3" fillId="0" borderId="11" xfId="0" applyNumberFormat="1" applyFont="1" applyFill="1" applyBorder="1" applyAlignment="1">
      <alignment horizontal="center" vertical="center"/>
    </xf>
    <xf numFmtId="177" fontId="3" fillId="0" borderId="9" xfId="0" applyNumberFormat="1" applyFont="1" applyFill="1" applyBorder="1" applyAlignment="1">
      <alignment horizontal="center" vertical="center"/>
    </xf>
    <xf numFmtId="177" fontId="3" fillId="0" borderId="12" xfId="0" applyNumberFormat="1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0" fontId="4" fillId="0" borderId="0" xfId="6" applyFont="1" applyAlignment="1" applyProtection="1">
      <alignment vertical="center"/>
    </xf>
    <xf numFmtId="57" fontId="0" fillId="0" borderId="0" xfId="0" applyNumberFormat="1" applyFill="1" applyBorder="1" applyAlignment="1">
      <alignment vertical="center"/>
    </xf>
    <xf numFmtId="0" fontId="2" fillId="2" borderId="19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176" fontId="3" fillId="0" borderId="4" xfId="0" applyNumberFormat="1" applyFont="1" applyFill="1" applyBorder="1" applyAlignment="1">
      <alignment horizontal="center" vertical="center"/>
    </xf>
    <xf numFmtId="0" fontId="3" fillId="0" borderId="17" xfId="0" applyFont="1" applyFill="1" applyBorder="1" applyAlignment="1">
      <alignment horizontal="center" vertical="center"/>
    </xf>
    <xf numFmtId="177" fontId="3" fillId="0" borderId="17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3" fillId="0" borderId="0" xfId="0" applyFont="1" applyFill="1">
      <alignment vertical="center"/>
    </xf>
    <xf numFmtId="177" fontId="3" fillId="0" borderId="20" xfId="0" applyNumberFormat="1" applyFont="1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8"/>
  <sheetViews>
    <sheetView tabSelected="1" workbookViewId="0">
      <selection activeCell="A1" sqref="A1"/>
    </sheetView>
  </sheetViews>
  <sheetFormatPr defaultColWidth="9" defaultRowHeight="15"/>
  <cols>
    <col min="1" max="1" width="7.375" customWidth="1"/>
    <col min="2" max="2" width="8.625" customWidth="1"/>
    <col min="3" max="3" width="6.25" customWidth="1"/>
    <col min="4" max="4" width="7.875" customWidth="1"/>
    <col min="5" max="5" width="10.5" customWidth="1"/>
    <col min="6" max="6" width="6.375" customWidth="1"/>
    <col min="7" max="7" width="8.25" customWidth="1"/>
    <col min="8" max="8" width="9.875" customWidth="1"/>
    <col min="9" max="9" width="6.875" customWidth="1"/>
    <col min="11" max="11" width="11.25" customWidth="1"/>
  </cols>
  <sheetData>
    <row r="1" ht="21" spans="1:1">
      <c r="A1" s="25" t="s">
        <v>0</v>
      </c>
    </row>
    <row r="2" ht="21" customHeight="1" spans="1:12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32"/>
    </row>
    <row r="3" ht="15.75" spans="1:12">
      <c r="A3" t="s">
        <v>2</v>
      </c>
      <c r="B3" s="26"/>
      <c r="C3" s="26"/>
      <c r="D3" s="3"/>
      <c r="E3" s="3"/>
      <c r="F3" s="3"/>
      <c r="G3" s="3"/>
      <c r="H3" s="3"/>
      <c r="I3" s="3"/>
      <c r="J3" s="3" t="s">
        <v>3</v>
      </c>
      <c r="K3" s="3"/>
      <c r="L3" s="3"/>
    </row>
    <row r="4" ht="16.5" customHeight="1" spans="1:12">
      <c r="A4" s="27" t="s">
        <v>4</v>
      </c>
      <c r="B4" s="5" t="s">
        <v>5</v>
      </c>
      <c r="C4" s="5" t="s">
        <v>6</v>
      </c>
      <c r="D4" s="5"/>
      <c r="E4" s="5"/>
      <c r="F4" s="5" t="s">
        <v>7</v>
      </c>
      <c r="G4" s="5"/>
      <c r="H4" s="5"/>
      <c r="I4" s="5" t="s">
        <v>8</v>
      </c>
      <c r="J4" s="5"/>
      <c r="K4" s="14"/>
      <c r="L4" s="33"/>
    </row>
    <row r="5" ht="16.5" customHeight="1" spans="1:12">
      <c r="A5" s="28"/>
      <c r="B5" s="7"/>
      <c r="C5" s="7" t="s">
        <v>9</v>
      </c>
      <c r="D5" s="7" t="s">
        <v>10</v>
      </c>
      <c r="E5" s="7" t="s">
        <v>11</v>
      </c>
      <c r="F5" s="7" t="s">
        <v>9</v>
      </c>
      <c r="G5" s="7" t="s">
        <v>10</v>
      </c>
      <c r="H5" s="7" t="s">
        <v>11</v>
      </c>
      <c r="I5" s="7" t="s">
        <v>9</v>
      </c>
      <c r="J5" s="7" t="s">
        <v>10</v>
      </c>
      <c r="K5" s="15" t="s">
        <v>11</v>
      </c>
      <c r="L5" s="33"/>
    </row>
    <row r="6" ht="16.5" customHeight="1" spans="1:12">
      <c r="A6" s="29">
        <v>39452</v>
      </c>
      <c r="B6" s="30" t="s">
        <v>12</v>
      </c>
      <c r="C6" s="30"/>
      <c r="D6" s="31"/>
      <c r="E6" s="31"/>
      <c r="F6" s="30"/>
      <c r="G6" s="31"/>
      <c r="H6" s="31"/>
      <c r="I6" s="30">
        <v>248</v>
      </c>
      <c r="J6" s="31">
        <v>150</v>
      </c>
      <c r="K6" s="34">
        <f>I6*J6</f>
        <v>37200</v>
      </c>
      <c r="L6" s="33"/>
    </row>
    <row r="7" ht="16.5" customHeight="1" spans="1:12">
      <c r="A7" s="8">
        <v>39454</v>
      </c>
      <c r="B7" s="9" t="s">
        <v>13</v>
      </c>
      <c r="C7" s="9">
        <v>450</v>
      </c>
      <c r="D7" s="10">
        <v>69.5</v>
      </c>
      <c r="E7" s="10">
        <f>C7*D7</f>
        <v>31275</v>
      </c>
      <c r="F7" s="11"/>
      <c r="G7" s="10"/>
      <c r="H7" s="10"/>
      <c r="I7" s="9">
        <f>SUM(I6,C7)-F7</f>
        <v>698</v>
      </c>
      <c r="J7" s="10">
        <f>TRUNC(K7/I7,2)</f>
        <v>98.1</v>
      </c>
      <c r="K7" s="16">
        <f>SUM(K6,E7)-H7</f>
        <v>68475</v>
      </c>
      <c r="L7" s="33"/>
    </row>
    <row r="8" ht="16.5" customHeight="1" spans="1:12">
      <c r="A8" s="8">
        <v>39450</v>
      </c>
      <c r="B8" s="9" t="s">
        <v>7</v>
      </c>
      <c r="C8" s="9"/>
      <c r="D8" s="10"/>
      <c r="E8" s="10"/>
      <c r="F8" s="11">
        <v>320</v>
      </c>
      <c r="G8" s="10">
        <f>J7</f>
        <v>98.1</v>
      </c>
      <c r="H8" s="10">
        <f>F8*G8</f>
        <v>31392</v>
      </c>
      <c r="I8" s="9">
        <f t="shared" ref="I8:I16" si="0">SUM(I7,C8)-F8</f>
        <v>378</v>
      </c>
      <c r="J8" s="10">
        <f t="shared" ref="J8:J16" si="1">TRUNC(K8/I8,2)</f>
        <v>98.1</v>
      </c>
      <c r="K8" s="16">
        <f t="shared" ref="K8:K16" si="2">SUM(K7,E8)-H8</f>
        <v>37083</v>
      </c>
      <c r="L8" s="33"/>
    </row>
    <row r="9" ht="16.5" customHeight="1" spans="1:12">
      <c r="A9" s="8">
        <v>39457</v>
      </c>
      <c r="B9" s="9" t="s">
        <v>13</v>
      </c>
      <c r="C9" s="9">
        <v>315</v>
      </c>
      <c r="D9" s="10">
        <v>108</v>
      </c>
      <c r="E9" s="10">
        <f>C9*D9</f>
        <v>34020</v>
      </c>
      <c r="F9" s="11"/>
      <c r="G9" s="10"/>
      <c r="H9" s="10"/>
      <c r="I9" s="9">
        <f t="shared" si="0"/>
        <v>693</v>
      </c>
      <c r="J9" s="10">
        <f t="shared" si="1"/>
        <v>102.6</v>
      </c>
      <c r="K9" s="16">
        <f t="shared" si="2"/>
        <v>71103</v>
      </c>
      <c r="L9" s="33"/>
    </row>
    <row r="10" ht="16.5" customHeight="1" spans="1:12">
      <c r="A10" s="8">
        <v>39459</v>
      </c>
      <c r="B10" s="9" t="s">
        <v>7</v>
      </c>
      <c r="C10" s="9"/>
      <c r="D10" s="10"/>
      <c r="E10" s="10"/>
      <c r="F10" s="11">
        <v>430</v>
      </c>
      <c r="G10" s="10">
        <f t="shared" ref="G10:G16" si="3">J9</f>
        <v>102.6</v>
      </c>
      <c r="H10" s="10">
        <f t="shared" ref="H10:H16" si="4">F10*G10</f>
        <v>44118</v>
      </c>
      <c r="I10" s="9">
        <f t="shared" si="0"/>
        <v>263</v>
      </c>
      <c r="J10" s="10">
        <f t="shared" si="1"/>
        <v>102.6</v>
      </c>
      <c r="K10" s="16">
        <f t="shared" si="2"/>
        <v>26985</v>
      </c>
      <c r="L10" s="33"/>
    </row>
    <row r="11" ht="16.5" customHeight="1" spans="1:12">
      <c r="A11" s="8">
        <v>39462</v>
      </c>
      <c r="B11" s="9" t="s">
        <v>13</v>
      </c>
      <c r="C11" s="9">
        <v>289</v>
      </c>
      <c r="D11" s="10">
        <v>125</v>
      </c>
      <c r="E11" s="10">
        <f>C11*D11</f>
        <v>36125</v>
      </c>
      <c r="F11" s="11"/>
      <c r="G11" s="10"/>
      <c r="H11" s="10"/>
      <c r="I11" s="9">
        <f t="shared" si="0"/>
        <v>552</v>
      </c>
      <c r="J11" s="10">
        <f t="shared" si="1"/>
        <v>114.32</v>
      </c>
      <c r="K11" s="16">
        <f t="shared" si="2"/>
        <v>63110</v>
      </c>
      <c r="L11" s="33"/>
    </row>
    <row r="12" ht="16.5" customHeight="1" spans="1:12">
      <c r="A12" s="8">
        <v>39464</v>
      </c>
      <c r="B12" s="9" t="s">
        <v>7</v>
      </c>
      <c r="C12" s="9"/>
      <c r="D12" s="10"/>
      <c r="E12" s="10"/>
      <c r="F12" s="11">
        <v>280</v>
      </c>
      <c r="G12" s="10">
        <f t="shared" si="3"/>
        <v>114.32</v>
      </c>
      <c r="H12" s="10">
        <f t="shared" si="4"/>
        <v>32009.6</v>
      </c>
      <c r="I12" s="9">
        <f t="shared" si="0"/>
        <v>272</v>
      </c>
      <c r="J12" s="10">
        <f t="shared" si="1"/>
        <v>114.33</v>
      </c>
      <c r="K12" s="16">
        <f t="shared" si="2"/>
        <v>31100.4</v>
      </c>
      <c r="L12" s="33"/>
    </row>
    <row r="13" ht="16.5" customHeight="1" spans="1:12">
      <c r="A13" s="8">
        <v>39468</v>
      </c>
      <c r="B13" s="9" t="s">
        <v>13</v>
      </c>
      <c r="C13" s="9">
        <v>260</v>
      </c>
      <c r="D13" s="10">
        <v>158</v>
      </c>
      <c r="E13" s="10">
        <f>C13*D13</f>
        <v>41080</v>
      </c>
      <c r="F13" s="11"/>
      <c r="G13" s="10"/>
      <c r="H13" s="10"/>
      <c r="I13" s="9">
        <f t="shared" si="0"/>
        <v>532</v>
      </c>
      <c r="J13" s="10">
        <f t="shared" si="1"/>
        <v>135.67</v>
      </c>
      <c r="K13" s="16">
        <f t="shared" si="2"/>
        <v>72180.4</v>
      </c>
      <c r="L13" s="33"/>
    </row>
    <row r="14" ht="16.5" customHeight="1" spans="1:12">
      <c r="A14" s="8">
        <v>39471</v>
      </c>
      <c r="B14" s="9" t="s">
        <v>7</v>
      </c>
      <c r="C14" s="9"/>
      <c r="D14" s="10"/>
      <c r="E14" s="10"/>
      <c r="F14" s="11">
        <v>267</v>
      </c>
      <c r="G14" s="10">
        <f t="shared" si="3"/>
        <v>135.67</v>
      </c>
      <c r="H14" s="10">
        <f t="shared" si="4"/>
        <v>36223.89</v>
      </c>
      <c r="I14" s="9">
        <f t="shared" si="0"/>
        <v>265</v>
      </c>
      <c r="J14" s="10">
        <f t="shared" si="1"/>
        <v>135.68</v>
      </c>
      <c r="K14" s="16">
        <f t="shared" si="2"/>
        <v>35956.51</v>
      </c>
      <c r="L14" s="33"/>
    </row>
    <row r="15" ht="16.5" customHeight="1" spans="1:12">
      <c r="A15" s="8">
        <v>39474</v>
      </c>
      <c r="B15" s="9" t="s">
        <v>13</v>
      </c>
      <c r="C15" s="9">
        <v>190</v>
      </c>
      <c r="D15" s="10">
        <v>86</v>
      </c>
      <c r="E15" s="10">
        <f>C15*D15</f>
        <v>16340</v>
      </c>
      <c r="F15" s="11"/>
      <c r="G15" s="10"/>
      <c r="H15" s="10"/>
      <c r="I15" s="9">
        <f t="shared" si="0"/>
        <v>455</v>
      </c>
      <c r="J15" s="10">
        <f t="shared" si="1"/>
        <v>114.93</v>
      </c>
      <c r="K15" s="16">
        <f t="shared" si="2"/>
        <v>52296.51</v>
      </c>
      <c r="L15" s="33"/>
    </row>
    <row r="16" ht="16.5" customHeight="1" spans="1:12">
      <c r="A16" s="8">
        <v>39476</v>
      </c>
      <c r="B16" s="9" t="s">
        <v>7</v>
      </c>
      <c r="C16" s="9"/>
      <c r="D16" s="10"/>
      <c r="E16" s="10"/>
      <c r="F16" s="9">
        <v>240</v>
      </c>
      <c r="G16" s="10">
        <f t="shared" si="3"/>
        <v>114.93</v>
      </c>
      <c r="H16" s="10">
        <f t="shared" si="4"/>
        <v>27583.2</v>
      </c>
      <c r="I16" s="9">
        <f t="shared" si="0"/>
        <v>215</v>
      </c>
      <c r="J16" s="10">
        <f t="shared" si="1"/>
        <v>114.94</v>
      </c>
      <c r="K16" s="16">
        <f t="shared" si="2"/>
        <v>24713.31</v>
      </c>
      <c r="L16" s="33"/>
    </row>
    <row r="17" ht="16.5" customHeight="1" spans="1:12">
      <c r="A17" s="12">
        <v>39478</v>
      </c>
      <c r="B17" s="13" t="s">
        <v>14</v>
      </c>
      <c r="C17" s="13">
        <f>SUM(C7:C16)</f>
        <v>1504</v>
      </c>
      <c r="D17" s="13"/>
      <c r="E17" s="13">
        <f>SUM(E7:E16)</f>
        <v>158840</v>
      </c>
      <c r="F17" s="13">
        <f>SUM(F7:F16)</f>
        <v>1537</v>
      </c>
      <c r="G17" s="13"/>
      <c r="H17" s="13">
        <f>SUM(H7:H16)</f>
        <v>171326.69</v>
      </c>
      <c r="I17" s="13">
        <v>215</v>
      </c>
      <c r="J17" s="17">
        <v>114.94</v>
      </c>
      <c r="K17" s="18">
        <v>24713.31</v>
      </c>
      <c r="L17" s="33"/>
    </row>
    <row r="18" spans="1:1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</row>
  </sheetData>
  <mergeCells count="6">
    <mergeCell ref="A2:K2"/>
    <mergeCell ref="C4:E4"/>
    <mergeCell ref="F4:H4"/>
    <mergeCell ref="I4:K4"/>
    <mergeCell ref="A4:A5"/>
    <mergeCell ref="B4:B5"/>
  </mergeCells>
  <hyperlinks>
    <hyperlink ref="A1" location="产品目录!A1" display="返回" tooltip="产品目录"/>
  </hyperlinks>
  <pageMargins left="0.75" right="0.75" top="1" bottom="1" header="0.5" footer="0.5"/>
  <pageSetup paperSize="9" orientation="portrait"/>
  <headerFooter alignWithMargins="0"/>
  <ignoredErrors>
    <ignoredError sqref="J7:J16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6"/>
  <sheetViews>
    <sheetView workbookViewId="0">
      <selection activeCell="I24" sqref="I24"/>
    </sheetView>
  </sheetViews>
  <sheetFormatPr defaultColWidth="9" defaultRowHeight="15"/>
  <cols>
    <col min="5" max="5" width="10" customWidth="1"/>
    <col min="8" max="8" width="10.125" customWidth="1"/>
    <col min="11" max="11" width="10" customWidth="1"/>
  </cols>
  <sheetData>
    <row r="1" ht="21" customHeight="1" spans="1:11">
      <c r="A1" s="1" t="s">
        <v>15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15.75" spans="1:11">
      <c r="A2" t="s">
        <v>16</v>
      </c>
      <c r="B2" s="2"/>
      <c r="C2" s="2"/>
      <c r="D2" s="3"/>
      <c r="E2" s="3"/>
      <c r="F2" s="3"/>
      <c r="G2" s="3"/>
      <c r="H2" s="3"/>
      <c r="I2" s="3"/>
      <c r="J2" s="3" t="s">
        <v>3</v>
      </c>
      <c r="K2" s="3"/>
    </row>
    <row r="3" spans="1:11">
      <c r="A3" s="4" t="s">
        <v>4</v>
      </c>
      <c r="B3" s="19" t="s">
        <v>5</v>
      </c>
      <c r="C3" s="20" t="s">
        <v>6</v>
      </c>
      <c r="D3" s="21"/>
      <c r="E3" s="22"/>
      <c r="F3" s="20" t="s">
        <v>7</v>
      </c>
      <c r="G3" s="21"/>
      <c r="H3" s="22"/>
      <c r="I3" s="20" t="s">
        <v>8</v>
      </c>
      <c r="J3" s="21"/>
      <c r="K3" s="24"/>
    </row>
    <row r="4" spans="1:11">
      <c r="A4" s="6"/>
      <c r="B4" s="23"/>
      <c r="C4" s="7" t="s">
        <v>9</v>
      </c>
      <c r="D4" s="7" t="s">
        <v>10</v>
      </c>
      <c r="E4" s="7" t="s">
        <v>11</v>
      </c>
      <c r="F4" s="7" t="s">
        <v>9</v>
      </c>
      <c r="G4" s="7" t="s">
        <v>10</v>
      </c>
      <c r="H4" s="7" t="s">
        <v>11</v>
      </c>
      <c r="I4" s="7" t="s">
        <v>9</v>
      </c>
      <c r="J4" s="7" t="s">
        <v>10</v>
      </c>
      <c r="K4" s="15" t="s">
        <v>11</v>
      </c>
    </row>
    <row r="5" spans="1:11">
      <c r="A5" s="8">
        <v>39452</v>
      </c>
      <c r="B5" s="9" t="s">
        <v>12</v>
      </c>
      <c r="C5" s="9"/>
      <c r="D5" s="10"/>
      <c r="E5" s="10"/>
      <c r="F5" s="9"/>
      <c r="G5" s="10"/>
      <c r="H5" s="10"/>
      <c r="I5" s="9">
        <v>248</v>
      </c>
      <c r="J5" s="10">
        <v>150</v>
      </c>
      <c r="K5" s="16">
        <f>I5*J5</f>
        <v>37200</v>
      </c>
    </row>
    <row r="6" spans="1:11">
      <c r="A6" s="8">
        <v>39454</v>
      </c>
      <c r="B6" s="9" t="s">
        <v>13</v>
      </c>
      <c r="C6" s="9">
        <v>450</v>
      </c>
      <c r="D6" s="10">
        <v>69.5</v>
      </c>
      <c r="E6" s="10">
        <f>C6*D6</f>
        <v>31275</v>
      </c>
      <c r="F6" s="11"/>
      <c r="G6" s="10"/>
      <c r="H6" s="10"/>
      <c r="I6" s="9">
        <f>SUM(I5,C6)-F6</f>
        <v>698</v>
      </c>
      <c r="J6" s="10">
        <f>TRUNC(K6/I6,2)</f>
        <v>98.1</v>
      </c>
      <c r="K6" s="16">
        <f>SUM(K5,E6)-H6</f>
        <v>68475</v>
      </c>
    </row>
    <row r="7" spans="1:11">
      <c r="A7" s="8">
        <v>39450</v>
      </c>
      <c r="B7" s="9" t="s">
        <v>7</v>
      </c>
      <c r="C7" s="9"/>
      <c r="D7" s="10"/>
      <c r="E7" s="10"/>
      <c r="F7" s="11">
        <v>320</v>
      </c>
      <c r="G7" s="10">
        <f>J6</f>
        <v>98.1</v>
      </c>
      <c r="H7" s="10">
        <f>F7*G7</f>
        <v>31392</v>
      </c>
      <c r="I7" s="9">
        <f t="shared" ref="I7:I15" si="0">SUM(I6,C7)-F7</f>
        <v>378</v>
      </c>
      <c r="J7" s="10">
        <f t="shared" ref="J7:J15" si="1">TRUNC(K7/I7,2)</f>
        <v>98.1</v>
      </c>
      <c r="K7" s="16">
        <f t="shared" ref="K7:K15" si="2">SUM(K6,E7)-H7</f>
        <v>37083</v>
      </c>
    </row>
    <row r="8" spans="1:11">
      <c r="A8" s="8">
        <v>39457</v>
      </c>
      <c r="B8" s="9" t="s">
        <v>13</v>
      </c>
      <c r="C8" s="9">
        <v>315</v>
      </c>
      <c r="D8" s="10">
        <v>108</v>
      </c>
      <c r="E8" s="10">
        <f>C8*D8</f>
        <v>34020</v>
      </c>
      <c r="F8" s="11"/>
      <c r="G8" s="10"/>
      <c r="H8" s="10"/>
      <c r="I8" s="9">
        <f t="shared" si="0"/>
        <v>693</v>
      </c>
      <c r="J8" s="10">
        <f t="shared" si="1"/>
        <v>102.6</v>
      </c>
      <c r="K8" s="16">
        <f t="shared" si="2"/>
        <v>71103</v>
      </c>
    </row>
    <row r="9" spans="1:11">
      <c r="A9" s="8">
        <v>39459</v>
      </c>
      <c r="B9" s="9" t="s">
        <v>7</v>
      </c>
      <c r="C9" s="9"/>
      <c r="D9" s="10"/>
      <c r="E9" s="10"/>
      <c r="F9" s="11">
        <v>430</v>
      </c>
      <c r="G9" s="10">
        <f t="shared" ref="G9:G15" si="3">J8</f>
        <v>102.6</v>
      </c>
      <c r="H9" s="10">
        <f t="shared" ref="H9:H15" si="4">F9*G9</f>
        <v>44118</v>
      </c>
      <c r="I9" s="9">
        <f t="shared" si="0"/>
        <v>263</v>
      </c>
      <c r="J9" s="10">
        <f t="shared" si="1"/>
        <v>102.6</v>
      </c>
      <c r="K9" s="16">
        <f t="shared" si="2"/>
        <v>26985</v>
      </c>
    </row>
    <row r="10" spans="1:11">
      <c r="A10" s="8">
        <v>39462</v>
      </c>
      <c r="B10" s="9" t="s">
        <v>13</v>
      </c>
      <c r="C10" s="9">
        <v>289</v>
      </c>
      <c r="D10" s="10">
        <v>125</v>
      </c>
      <c r="E10" s="10">
        <f>C10*D10</f>
        <v>36125</v>
      </c>
      <c r="F10" s="11"/>
      <c r="G10" s="10"/>
      <c r="H10" s="10"/>
      <c r="I10" s="9">
        <f t="shared" si="0"/>
        <v>552</v>
      </c>
      <c r="J10" s="10">
        <f t="shared" si="1"/>
        <v>114.32</v>
      </c>
      <c r="K10" s="16">
        <f t="shared" si="2"/>
        <v>63110</v>
      </c>
    </row>
    <row r="11" spans="1:11">
      <c r="A11" s="8">
        <v>39464</v>
      </c>
      <c r="B11" s="9" t="s">
        <v>7</v>
      </c>
      <c r="C11" s="9"/>
      <c r="D11" s="10"/>
      <c r="E11" s="10"/>
      <c r="F11" s="11">
        <v>280</v>
      </c>
      <c r="G11" s="10">
        <f t="shared" si="3"/>
        <v>114.32</v>
      </c>
      <c r="H11" s="10">
        <f t="shared" si="4"/>
        <v>32009.6</v>
      </c>
      <c r="I11" s="9">
        <f t="shared" si="0"/>
        <v>272</v>
      </c>
      <c r="J11" s="10">
        <f t="shared" si="1"/>
        <v>114.33</v>
      </c>
      <c r="K11" s="16">
        <f t="shared" si="2"/>
        <v>31100.4</v>
      </c>
    </row>
    <row r="12" spans="1:11">
      <c r="A12" s="8">
        <v>39468</v>
      </c>
      <c r="B12" s="9" t="s">
        <v>13</v>
      </c>
      <c r="C12" s="9">
        <v>260</v>
      </c>
      <c r="D12" s="10">
        <v>158</v>
      </c>
      <c r="E12" s="10">
        <f>C12*D12</f>
        <v>41080</v>
      </c>
      <c r="F12" s="11"/>
      <c r="G12" s="10"/>
      <c r="H12" s="10"/>
      <c r="I12" s="9">
        <f t="shared" si="0"/>
        <v>532</v>
      </c>
      <c r="J12" s="10">
        <f t="shared" si="1"/>
        <v>135.67</v>
      </c>
      <c r="K12" s="16">
        <f t="shared" si="2"/>
        <v>72180.4</v>
      </c>
    </row>
    <row r="13" spans="1:11">
      <c r="A13" s="8">
        <v>39471</v>
      </c>
      <c r="B13" s="9" t="s">
        <v>7</v>
      </c>
      <c r="C13" s="9"/>
      <c r="D13" s="10"/>
      <c r="E13" s="10"/>
      <c r="F13" s="11">
        <v>267</v>
      </c>
      <c r="G13" s="10">
        <f t="shared" si="3"/>
        <v>135.67</v>
      </c>
      <c r="H13" s="10">
        <f t="shared" si="4"/>
        <v>36223.89</v>
      </c>
      <c r="I13" s="9">
        <f t="shared" si="0"/>
        <v>265</v>
      </c>
      <c r="J13" s="10">
        <f t="shared" si="1"/>
        <v>135.68</v>
      </c>
      <c r="K13" s="16">
        <f t="shared" si="2"/>
        <v>35956.51</v>
      </c>
    </row>
    <row r="14" spans="1:11">
      <c r="A14" s="8">
        <v>39474</v>
      </c>
      <c r="B14" s="9" t="s">
        <v>13</v>
      </c>
      <c r="C14" s="9">
        <v>190</v>
      </c>
      <c r="D14" s="10">
        <v>86</v>
      </c>
      <c r="E14" s="10">
        <f>C14*D14</f>
        <v>16340</v>
      </c>
      <c r="F14" s="11"/>
      <c r="G14" s="10"/>
      <c r="H14" s="10"/>
      <c r="I14" s="9">
        <f t="shared" si="0"/>
        <v>455</v>
      </c>
      <c r="J14" s="10">
        <f t="shared" si="1"/>
        <v>114.93</v>
      </c>
      <c r="K14" s="16">
        <f t="shared" si="2"/>
        <v>52296.51</v>
      </c>
    </row>
    <row r="15" spans="1:11">
      <c r="A15" s="8">
        <v>39476</v>
      </c>
      <c r="B15" s="9" t="s">
        <v>7</v>
      </c>
      <c r="C15" s="9"/>
      <c r="D15" s="10"/>
      <c r="E15" s="10"/>
      <c r="F15" s="9">
        <v>240</v>
      </c>
      <c r="G15" s="10">
        <f t="shared" si="3"/>
        <v>114.93</v>
      </c>
      <c r="H15" s="10">
        <f t="shared" si="4"/>
        <v>27583.2</v>
      </c>
      <c r="I15" s="9">
        <f t="shared" si="0"/>
        <v>215</v>
      </c>
      <c r="J15" s="10">
        <f t="shared" si="1"/>
        <v>114.94</v>
      </c>
      <c r="K15" s="16">
        <f t="shared" si="2"/>
        <v>24713.31</v>
      </c>
    </row>
    <row r="16" ht="15.75" spans="1:11">
      <c r="A16" s="12">
        <v>39478</v>
      </c>
      <c r="B16" s="13" t="s">
        <v>14</v>
      </c>
      <c r="C16" s="13">
        <f>SUM(C6:C15)</f>
        <v>1504</v>
      </c>
      <c r="D16" s="13"/>
      <c r="E16" s="13">
        <f>SUM(E6:E15)</f>
        <v>158840</v>
      </c>
      <c r="F16" s="13">
        <f>SUM(F6:F15)</f>
        <v>1537</v>
      </c>
      <c r="G16" s="13"/>
      <c r="H16" s="13">
        <f>SUM(H6:H15)</f>
        <v>171326.69</v>
      </c>
      <c r="I16" s="13">
        <v>215</v>
      </c>
      <c r="J16" s="17">
        <v>114.94</v>
      </c>
      <c r="K16" s="18">
        <v>24713.31</v>
      </c>
    </row>
  </sheetData>
  <mergeCells count="6">
    <mergeCell ref="A1:K1"/>
    <mergeCell ref="C3:E3"/>
    <mergeCell ref="F3:H3"/>
    <mergeCell ref="I3:K3"/>
    <mergeCell ref="A3:A4"/>
    <mergeCell ref="B3:B4"/>
  </mergeCells>
  <pageMargins left="0.75" right="0.75" top="1" bottom="1" header="0.5" footer="0.5"/>
  <headerFooter alignWithMargins="0"/>
  <ignoredErrors>
    <ignoredError sqref="J6:K15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6"/>
  <sheetViews>
    <sheetView workbookViewId="0">
      <selection activeCell="I24" sqref="I24"/>
    </sheetView>
  </sheetViews>
  <sheetFormatPr defaultColWidth="9" defaultRowHeight="15"/>
  <sheetData>
    <row r="1" ht="21" customHeight="1" spans="1:11">
      <c r="A1" s="1" t="s">
        <v>17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15.75" spans="1:11">
      <c r="A2" t="s">
        <v>18</v>
      </c>
      <c r="B2" s="2"/>
      <c r="C2" s="2"/>
      <c r="D2" s="3"/>
      <c r="E2" s="3"/>
      <c r="F2" s="3"/>
      <c r="G2" s="3"/>
      <c r="H2" s="3"/>
      <c r="I2" s="3"/>
      <c r="J2" s="3" t="s">
        <v>3</v>
      </c>
      <c r="K2" s="3"/>
    </row>
    <row r="3" spans="1:11">
      <c r="A3" s="4" t="s">
        <v>4</v>
      </c>
      <c r="B3" s="5" t="s">
        <v>5</v>
      </c>
      <c r="C3" s="5" t="s">
        <v>6</v>
      </c>
      <c r="D3" s="5"/>
      <c r="E3" s="5"/>
      <c r="F3" s="5" t="s">
        <v>7</v>
      </c>
      <c r="G3" s="5"/>
      <c r="H3" s="5"/>
      <c r="I3" s="5" t="s">
        <v>8</v>
      </c>
      <c r="J3" s="5"/>
      <c r="K3" s="14"/>
    </row>
    <row r="4" spans="1:11">
      <c r="A4" s="6"/>
      <c r="B4" s="7"/>
      <c r="C4" s="7" t="s">
        <v>9</v>
      </c>
      <c r="D4" s="7" t="s">
        <v>10</v>
      </c>
      <c r="E4" s="7" t="s">
        <v>11</v>
      </c>
      <c r="F4" s="7" t="s">
        <v>9</v>
      </c>
      <c r="G4" s="7" t="s">
        <v>10</v>
      </c>
      <c r="H4" s="7" t="s">
        <v>11</v>
      </c>
      <c r="I4" s="7" t="s">
        <v>9</v>
      </c>
      <c r="J4" s="7" t="s">
        <v>10</v>
      </c>
      <c r="K4" s="15" t="s">
        <v>11</v>
      </c>
    </row>
    <row r="5" spans="1:11">
      <c r="A5" s="8">
        <v>39452</v>
      </c>
      <c r="B5" s="9" t="s">
        <v>12</v>
      </c>
      <c r="C5" s="9"/>
      <c r="D5" s="10"/>
      <c r="E5" s="10"/>
      <c r="F5" s="9"/>
      <c r="G5" s="10"/>
      <c r="H5" s="10"/>
      <c r="I5" s="9">
        <v>248</v>
      </c>
      <c r="J5" s="10">
        <v>150</v>
      </c>
      <c r="K5" s="16">
        <f>I5*J5</f>
        <v>37200</v>
      </c>
    </row>
    <row r="6" spans="1:11">
      <c r="A6" s="8">
        <v>39454</v>
      </c>
      <c r="B6" s="9" t="s">
        <v>13</v>
      </c>
      <c r="C6" s="9">
        <v>450</v>
      </c>
      <c r="D6" s="10">
        <v>69.5</v>
      </c>
      <c r="E6" s="10">
        <f>C6*D6</f>
        <v>31275</v>
      </c>
      <c r="F6" s="11"/>
      <c r="G6" s="10"/>
      <c r="H6" s="10"/>
      <c r="I6" s="9">
        <f>SUM(I5,C6)-F6</f>
        <v>698</v>
      </c>
      <c r="J6" s="10">
        <f>TRUNC(K6/I6,2)</f>
        <v>98.1</v>
      </c>
      <c r="K6" s="16">
        <f>SUM(K5,E6)-H6</f>
        <v>68475</v>
      </c>
    </row>
    <row r="7" spans="1:11">
      <c r="A7" s="8">
        <v>39450</v>
      </c>
      <c r="B7" s="9" t="s">
        <v>7</v>
      </c>
      <c r="C7" s="9"/>
      <c r="D7" s="10"/>
      <c r="E7" s="10"/>
      <c r="F7" s="11">
        <v>320</v>
      </c>
      <c r="G7" s="10">
        <f>J6</f>
        <v>98.1</v>
      </c>
      <c r="H7" s="10">
        <f>F7*G7</f>
        <v>31392</v>
      </c>
      <c r="I7" s="9">
        <f t="shared" ref="I7:I15" si="0">SUM(I6,C7)-F7</f>
        <v>378</v>
      </c>
      <c r="J7" s="10">
        <f t="shared" ref="J7:J15" si="1">TRUNC(K7/I7,2)</f>
        <v>98.1</v>
      </c>
      <c r="K7" s="16">
        <f t="shared" ref="K7:K15" si="2">SUM(K6,E7)-H7</f>
        <v>37083</v>
      </c>
    </row>
    <row r="8" spans="1:11">
      <c r="A8" s="8">
        <v>39457</v>
      </c>
      <c r="B8" s="9" t="s">
        <v>13</v>
      </c>
      <c r="C8" s="9">
        <v>315</v>
      </c>
      <c r="D8" s="10">
        <v>108</v>
      </c>
      <c r="E8" s="10">
        <f>C8*D8</f>
        <v>34020</v>
      </c>
      <c r="F8" s="11"/>
      <c r="G8" s="10"/>
      <c r="H8" s="10"/>
      <c r="I8" s="9">
        <f t="shared" si="0"/>
        <v>693</v>
      </c>
      <c r="J8" s="10">
        <f t="shared" si="1"/>
        <v>102.6</v>
      </c>
      <c r="K8" s="16">
        <f t="shared" si="2"/>
        <v>71103</v>
      </c>
    </row>
    <row r="9" spans="1:11">
      <c r="A9" s="8">
        <v>39459</v>
      </c>
      <c r="B9" s="9" t="s">
        <v>7</v>
      </c>
      <c r="C9" s="9"/>
      <c r="D9" s="10"/>
      <c r="E9" s="10"/>
      <c r="F9" s="11">
        <v>430</v>
      </c>
      <c r="G9" s="10">
        <f t="shared" ref="G9:G15" si="3">J8</f>
        <v>102.6</v>
      </c>
      <c r="H9" s="10">
        <f t="shared" ref="H9:H15" si="4">F9*G9</f>
        <v>44118</v>
      </c>
      <c r="I9" s="9">
        <f t="shared" si="0"/>
        <v>263</v>
      </c>
      <c r="J9" s="10">
        <f t="shared" si="1"/>
        <v>102.6</v>
      </c>
      <c r="K9" s="16">
        <f t="shared" si="2"/>
        <v>26985</v>
      </c>
    </row>
    <row r="10" spans="1:11">
      <c r="A10" s="8">
        <v>39462</v>
      </c>
      <c r="B10" s="9" t="s">
        <v>13</v>
      </c>
      <c r="C10" s="9">
        <v>289</v>
      </c>
      <c r="D10" s="10">
        <v>125</v>
      </c>
      <c r="E10" s="10">
        <f>C10*D10</f>
        <v>36125</v>
      </c>
      <c r="F10" s="11"/>
      <c r="G10" s="10"/>
      <c r="H10" s="10"/>
      <c r="I10" s="9">
        <f t="shared" si="0"/>
        <v>552</v>
      </c>
      <c r="J10" s="10">
        <f t="shared" si="1"/>
        <v>114.32</v>
      </c>
      <c r="K10" s="16">
        <f t="shared" si="2"/>
        <v>63110</v>
      </c>
    </row>
    <row r="11" spans="1:11">
      <c r="A11" s="8">
        <v>39464</v>
      </c>
      <c r="B11" s="9" t="s">
        <v>7</v>
      </c>
      <c r="C11" s="9"/>
      <c r="D11" s="10"/>
      <c r="E11" s="10"/>
      <c r="F11" s="11">
        <v>280</v>
      </c>
      <c r="G11" s="10">
        <f t="shared" si="3"/>
        <v>114.32</v>
      </c>
      <c r="H11" s="10">
        <f t="shared" si="4"/>
        <v>32009.6</v>
      </c>
      <c r="I11" s="9">
        <f t="shared" si="0"/>
        <v>272</v>
      </c>
      <c r="J11" s="10">
        <f t="shared" si="1"/>
        <v>114.33</v>
      </c>
      <c r="K11" s="16">
        <f t="shared" si="2"/>
        <v>31100.4</v>
      </c>
    </row>
    <row r="12" spans="1:11">
      <c r="A12" s="8">
        <v>39468</v>
      </c>
      <c r="B12" s="9" t="s">
        <v>13</v>
      </c>
      <c r="C12" s="9">
        <v>260</v>
      </c>
      <c r="D12" s="10">
        <v>158</v>
      </c>
      <c r="E12" s="10">
        <f>C12*D12</f>
        <v>41080</v>
      </c>
      <c r="F12" s="11"/>
      <c r="G12" s="10"/>
      <c r="H12" s="10"/>
      <c r="I12" s="9">
        <f t="shared" si="0"/>
        <v>532</v>
      </c>
      <c r="J12" s="10">
        <f t="shared" si="1"/>
        <v>135.67</v>
      </c>
      <c r="K12" s="16">
        <f t="shared" si="2"/>
        <v>72180.4</v>
      </c>
    </row>
    <row r="13" spans="1:11">
      <c r="A13" s="8">
        <v>39471</v>
      </c>
      <c r="B13" s="9" t="s">
        <v>7</v>
      </c>
      <c r="C13" s="9"/>
      <c r="D13" s="10"/>
      <c r="E13" s="10"/>
      <c r="F13" s="11">
        <v>267</v>
      </c>
      <c r="G13" s="10">
        <f t="shared" si="3"/>
        <v>135.67</v>
      </c>
      <c r="H13" s="10">
        <f t="shared" si="4"/>
        <v>36223.89</v>
      </c>
      <c r="I13" s="9">
        <f t="shared" si="0"/>
        <v>265</v>
      </c>
      <c r="J13" s="10">
        <f t="shared" si="1"/>
        <v>135.68</v>
      </c>
      <c r="K13" s="16">
        <f t="shared" si="2"/>
        <v>35956.51</v>
      </c>
    </row>
    <row r="14" spans="1:11">
      <c r="A14" s="8">
        <v>39474</v>
      </c>
      <c r="B14" s="9" t="s">
        <v>13</v>
      </c>
      <c r="C14" s="9">
        <v>190</v>
      </c>
      <c r="D14" s="10">
        <v>86</v>
      </c>
      <c r="E14" s="10">
        <f>C14*D14</f>
        <v>16340</v>
      </c>
      <c r="F14" s="11"/>
      <c r="G14" s="10"/>
      <c r="H14" s="10"/>
      <c r="I14" s="9">
        <f t="shared" si="0"/>
        <v>455</v>
      </c>
      <c r="J14" s="10">
        <f t="shared" si="1"/>
        <v>114.93</v>
      </c>
      <c r="K14" s="16">
        <f t="shared" si="2"/>
        <v>52296.51</v>
      </c>
    </row>
    <row r="15" spans="1:11">
      <c r="A15" s="8">
        <v>39476</v>
      </c>
      <c r="B15" s="9" t="s">
        <v>7</v>
      </c>
      <c r="C15" s="9"/>
      <c r="D15" s="10"/>
      <c r="E15" s="10"/>
      <c r="F15" s="9">
        <v>240</v>
      </c>
      <c r="G15" s="10">
        <f t="shared" si="3"/>
        <v>114.93</v>
      </c>
      <c r="H15" s="10">
        <f t="shared" si="4"/>
        <v>27583.2</v>
      </c>
      <c r="I15" s="9">
        <f t="shared" si="0"/>
        <v>215</v>
      </c>
      <c r="J15" s="10">
        <f t="shared" si="1"/>
        <v>114.94</v>
      </c>
      <c r="K15" s="16">
        <f t="shared" si="2"/>
        <v>24713.31</v>
      </c>
    </row>
    <row r="16" ht="15.75" spans="1:11">
      <c r="A16" s="12">
        <v>39478</v>
      </c>
      <c r="B16" s="13" t="s">
        <v>14</v>
      </c>
      <c r="C16" s="13">
        <f>SUM(C6:C15)</f>
        <v>1504</v>
      </c>
      <c r="D16" s="13"/>
      <c r="E16" s="13">
        <f>SUM(E6:E15)</f>
        <v>158840</v>
      </c>
      <c r="F16" s="13">
        <f>SUM(F6:F15)</f>
        <v>1537</v>
      </c>
      <c r="G16" s="13"/>
      <c r="H16" s="13">
        <f>SUM(H6:H15)</f>
        <v>171326.69</v>
      </c>
      <c r="I16" s="13">
        <v>215</v>
      </c>
      <c r="J16" s="17">
        <v>114.94</v>
      </c>
      <c r="K16" s="18">
        <v>24713.31</v>
      </c>
    </row>
  </sheetData>
  <mergeCells count="6">
    <mergeCell ref="A1:K1"/>
    <mergeCell ref="C3:E3"/>
    <mergeCell ref="F3:H3"/>
    <mergeCell ref="I3:K3"/>
    <mergeCell ref="A3:A4"/>
    <mergeCell ref="B3:B4"/>
  </mergeCells>
  <pageMargins left="0.75" right="0.75" top="1" bottom="1" header="0.5" footer="0.5"/>
  <headerFooter alignWithMargins="0"/>
  <ignoredErrors>
    <ignoredError sqref="J6:J15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6"/>
  <sheetViews>
    <sheetView workbookViewId="0">
      <selection activeCell="I24" sqref="I24"/>
    </sheetView>
  </sheetViews>
  <sheetFormatPr defaultColWidth="9" defaultRowHeight="15"/>
  <sheetData>
    <row r="1" ht="21" customHeight="1" spans="1:11">
      <c r="A1" s="1" t="s">
        <v>19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15.75" spans="1:11">
      <c r="A2" t="s">
        <v>20</v>
      </c>
      <c r="B2" s="2"/>
      <c r="C2" s="2"/>
      <c r="D2" s="3"/>
      <c r="E2" s="3"/>
      <c r="F2" s="3"/>
      <c r="G2" s="3"/>
      <c r="H2" s="3"/>
      <c r="I2" s="3"/>
      <c r="J2" s="3" t="s">
        <v>3</v>
      </c>
      <c r="K2" s="3"/>
    </row>
    <row r="3" spans="1:11">
      <c r="A3" s="4" t="s">
        <v>4</v>
      </c>
      <c r="B3" s="5" t="s">
        <v>5</v>
      </c>
      <c r="C3" s="5" t="s">
        <v>6</v>
      </c>
      <c r="D3" s="5"/>
      <c r="E3" s="5"/>
      <c r="F3" s="5" t="s">
        <v>7</v>
      </c>
      <c r="G3" s="5"/>
      <c r="H3" s="5"/>
      <c r="I3" s="5" t="s">
        <v>8</v>
      </c>
      <c r="J3" s="5"/>
      <c r="K3" s="14"/>
    </row>
    <row r="4" spans="1:11">
      <c r="A4" s="6"/>
      <c r="B4" s="7"/>
      <c r="C4" s="7" t="s">
        <v>9</v>
      </c>
      <c r="D4" s="7" t="s">
        <v>10</v>
      </c>
      <c r="E4" s="7" t="s">
        <v>11</v>
      </c>
      <c r="F4" s="7" t="s">
        <v>9</v>
      </c>
      <c r="G4" s="7" t="s">
        <v>10</v>
      </c>
      <c r="H4" s="7" t="s">
        <v>11</v>
      </c>
      <c r="I4" s="7" t="s">
        <v>9</v>
      </c>
      <c r="J4" s="7" t="s">
        <v>10</v>
      </c>
      <c r="K4" s="15" t="s">
        <v>11</v>
      </c>
    </row>
    <row r="5" spans="1:11">
      <c r="A5" s="8">
        <v>39452</v>
      </c>
      <c r="B5" s="9" t="s">
        <v>12</v>
      </c>
      <c r="C5" s="9"/>
      <c r="D5" s="10"/>
      <c r="E5" s="10"/>
      <c r="F5" s="9"/>
      <c r="G5" s="10"/>
      <c r="H5" s="10"/>
      <c r="I5" s="9">
        <v>248</v>
      </c>
      <c r="J5" s="10">
        <v>150</v>
      </c>
      <c r="K5" s="16">
        <f>I5*J5</f>
        <v>37200</v>
      </c>
    </row>
    <row r="6" spans="1:11">
      <c r="A6" s="8">
        <v>39454</v>
      </c>
      <c r="B6" s="9" t="s">
        <v>13</v>
      </c>
      <c r="C6" s="9">
        <v>450</v>
      </c>
      <c r="D6" s="10">
        <v>69.5</v>
      </c>
      <c r="E6" s="10">
        <f>C6*D6</f>
        <v>31275</v>
      </c>
      <c r="F6" s="11"/>
      <c r="G6" s="10"/>
      <c r="H6" s="10"/>
      <c r="I6" s="9">
        <f>SUM(I5,C6)-F6</f>
        <v>698</v>
      </c>
      <c r="J6" s="10">
        <f>TRUNC(K6/I6,2)</f>
        <v>98.1</v>
      </c>
      <c r="K6" s="16">
        <f>SUM(K5,E6)-H6</f>
        <v>68475</v>
      </c>
    </row>
    <row r="7" spans="1:11">
      <c r="A7" s="8">
        <v>39450</v>
      </c>
      <c r="B7" s="9" t="s">
        <v>7</v>
      </c>
      <c r="C7" s="9"/>
      <c r="D7" s="10"/>
      <c r="E7" s="10"/>
      <c r="F7" s="11">
        <v>320</v>
      </c>
      <c r="G7" s="10">
        <f>J6</f>
        <v>98.1</v>
      </c>
      <c r="H7" s="10">
        <f>F7*G7</f>
        <v>31392</v>
      </c>
      <c r="I7" s="9">
        <f t="shared" ref="I7:I15" si="0">SUM(I6,C7)-F7</f>
        <v>378</v>
      </c>
      <c r="J7" s="10">
        <f t="shared" ref="J7:J15" si="1">TRUNC(K7/I7,2)</f>
        <v>98.1</v>
      </c>
      <c r="K7" s="16">
        <f t="shared" ref="K7:K15" si="2">SUM(K6,E7)-H7</f>
        <v>37083</v>
      </c>
    </row>
    <row r="8" spans="1:11">
      <c r="A8" s="8">
        <v>39457</v>
      </c>
      <c r="B8" s="9" t="s">
        <v>13</v>
      </c>
      <c r="C8" s="9">
        <v>315</v>
      </c>
      <c r="D8" s="10">
        <v>108</v>
      </c>
      <c r="E8" s="10">
        <f>C8*D8</f>
        <v>34020</v>
      </c>
      <c r="F8" s="11"/>
      <c r="G8" s="10"/>
      <c r="H8" s="10"/>
      <c r="I8" s="9">
        <f t="shared" si="0"/>
        <v>693</v>
      </c>
      <c r="J8" s="10">
        <f t="shared" si="1"/>
        <v>102.6</v>
      </c>
      <c r="K8" s="16">
        <f t="shared" si="2"/>
        <v>71103</v>
      </c>
    </row>
    <row r="9" spans="1:11">
      <c r="A9" s="8">
        <v>39459</v>
      </c>
      <c r="B9" s="9" t="s">
        <v>7</v>
      </c>
      <c r="C9" s="9"/>
      <c r="D9" s="10"/>
      <c r="E9" s="10"/>
      <c r="F9" s="11">
        <v>430</v>
      </c>
      <c r="G9" s="10">
        <f t="shared" ref="G9:G15" si="3">J8</f>
        <v>102.6</v>
      </c>
      <c r="H9" s="10">
        <f t="shared" ref="H9:H15" si="4">F9*G9</f>
        <v>44118</v>
      </c>
      <c r="I9" s="9">
        <f t="shared" si="0"/>
        <v>263</v>
      </c>
      <c r="J9" s="10">
        <f t="shared" si="1"/>
        <v>102.6</v>
      </c>
      <c r="K9" s="16">
        <f t="shared" si="2"/>
        <v>26985</v>
      </c>
    </row>
    <row r="10" spans="1:11">
      <c r="A10" s="8">
        <v>39462</v>
      </c>
      <c r="B10" s="9" t="s">
        <v>13</v>
      </c>
      <c r="C10" s="9">
        <v>289</v>
      </c>
      <c r="D10" s="10">
        <v>125</v>
      </c>
      <c r="E10" s="10">
        <f>C10*D10</f>
        <v>36125</v>
      </c>
      <c r="F10" s="11"/>
      <c r="G10" s="10"/>
      <c r="H10" s="10"/>
      <c r="I10" s="9">
        <f t="shared" si="0"/>
        <v>552</v>
      </c>
      <c r="J10" s="10">
        <f t="shared" si="1"/>
        <v>114.32</v>
      </c>
      <c r="K10" s="16">
        <f t="shared" si="2"/>
        <v>63110</v>
      </c>
    </row>
    <row r="11" spans="1:11">
      <c r="A11" s="8">
        <v>39464</v>
      </c>
      <c r="B11" s="9" t="s">
        <v>7</v>
      </c>
      <c r="C11" s="9"/>
      <c r="D11" s="10"/>
      <c r="E11" s="10"/>
      <c r="F11" s="11">
        <v>280</v>
      </c>
      <c r="G11" s="10">
        <f t="shared" si="3"/>
        <v>114.32</v>
      </c>
      <c r="H11" s="10">
        <f t="shared" si="4"/>
        <v>32009.6</v>
      </c>
      <c r="I11" s="9">
        <f t="shared" si="0"/>
        <v>272</v>
      </c>
      <c r="J11" s="10">
        <f t="shared" si="1"/>
        <v>114.33</v>
      </c>
      <c r="K11" s="16">
        <f t="shared" si="2"/>
        <v>31100.4</v>
      </c>
    </row>
    <row r="12" spans="1:11">
      <c r="A12" s="8">
        <v>39468</v>
      </c>
      <c r="B12" s="9" t="s">
        <v>13</v>
      </c>
      <c r="C12" s="9">
        <v>260</v>
      </c>
      <c r="D12" s="10">
        <v>158</v>
      </c>
      <c r="E12" s="10">
        <f>C12*D12</f>
        <v>41080</v>
      </c>
      <c r="F12" s="11"/>
      <c r="G12" s="10"/>
      <c r="H12" s="10"/>
      <c r="I12" s="9">
        <f t="shared" si="0"/>
        <v>532</v>
      </c>
      <c r="J12" s="10">
        <f t="shared" si="1"/>
        <v>135.67</v>
      </c>
      <c r="K12" s="16">
        <f t="shared" si="2"/>
        <v>72180.4</v>
      </c>
    </row>
    <row r="13" spans="1:11">
      <c r="A13" s="8">
        <v>39471</v>
      </c>
      <c r="B13" s="9" t="s">
        <v>7</v>
      </c>
      <c r="C13" s="9"/>
      <c r="D13" s="10"/>
      <c r="E13" s="10"/>
      <c r="F13" s="11">
        <v>267</v>
      </c>
      <c r="G13" s="10">
        <f t="shared" si="3"/>
        <v>135.67</v>
      </c>
      <c r="H13" s="10">
        <f t="shared" si="4"/>
        <v>36223.89</v>
      </c>
      <c r="I13" s="9">
        <f t="shared" si="0"/>
        <v>265</v>
      </c>
      <c r="J13" s="10">
        <f t="shared" si="1"/>
        <v>135.68</v>
      </c>
      <c r="K13" s="16">
        <f t="shared" si="2"/>
        <v>35956.51</v>
      </c>
    </row>
    <row r="14" spans="1:11">
      <c r="A14" s="8">
        <v>39474</v>
      </c>
      <c r="B14" s="9" t="s">
        <v>13</v>
      </c>
      <c r="C14" s="9">
        <v>190</v>
      </c>
      <c r="D14" s="10">
        <v>86</v>
      </c>
      <c r="E14" s="10">
        <f>C14*D14</f>
        <v>16340</v>
      </c>
      <c r="F14" s="11"/>
      <c r="G14" s="10"/>
      <c r="H14" s="10"/>
      <c r="I14" s="9">
        <f t="shared" si="0"/>
        <v>455</v>
      </c>
      <c r="J14" s="10">
        <f t="shared" si="1"/>
        <v>114.93</v>
      </c>
      <c r="K14" s="16">
        <f t="shared" si="2"/>
        <v>52296.51</v>
      </c>
    </row>
    <row r="15" spans="1:11">
      <c r="A15" s="8">
        <v>39476</v>
      </c>
      <c r="B15" s="9" t="s">
        <v>7</v>
      </c>
      <c r="C15" s="9"/>
      <c r="D15" s="10"/>
      <c r="E15" s="10"/>
      <c r="F15" s="9">
        <v>240</v>
      </c>
      <c r="G15" s="10">
        <f t="shared" si="3"/>
        <v>114.93</v>
      </c>
      <c r="H15" s="10">
        <f t="shared" si="4"/>
        <v>27583.2</v>
      </c>
      <c r="I15" s="9">
        <f t="shared" si="0"/>
        <v>215</v>
      </c>
      <c r="J15" s="10">
        <f t="shared" si="1"/>
        <v>114.94</v>
      </c>
      <c r="K15" s="16">
        <f t="shared" si="2"/>
        <v>24713.31</v>
      </c>
    </row>
    <row r="16" ht="15.75" spans="1:11">
      <c r="A16" s="12">
        <v>39478</v>
      </c>
      <c r="B16" s="13" t="s">
        <v>14</v>
      </c>
      <c r="C16" s="13">
        <f>SUM(C6:C15)</f>
        <v>1504</v>
      </c>
      <c r="D16" s="13"/>
      <c r="E16" s="13">
        <f>SUM(E6:E15)</f>
        <v>158840</v>
      </c>
      <c r="F16" s="13">
        <f>SUM(F6:F15)</f>
        <v>1537</v>
      </c>
      <c r="G16" s="13"/>
      <c r="H16" s="13">
        <f>SUM(H6:H15)</f>
        <v>171326.69</v>
      </c>
      <c r="I16" s="13">
        <v>215</v>
      </c>
      <c r="J16" s="17">
        <v>114.94</v>
      </c>
      <c r="K16" s="18">
        <v>24713.31</v>
      </c>
    </row>
  </sheetData>
  <mergeCells count="6">
    <mergeCell ref="A1:K1"/>
    <mergeCell ref="C3:E3"/>
    <mergeCell ref="F3:H3"/>
    <mergeCell ref="I3:K3"/>
    <mergeCell ref="A3:A4"/>
    <mergeCell ref="B3:B4"/>
  </mergeCells>
  <pageMargins left="0.75" right="0.75" top="1" bottom="1" header="0.5" footer="0.5"/>
  <headerFooter alignWithMargins="0"/>
  <ignoredErrors>
    <ignoredError sqref="J6:J15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6"/>
  <sheetViews>
    <sheetView workbookViewId="0">
      <selection activeCell="I24" sqref="I24"/>
    </sheetView>
  </sheetViews>
  <sheetFormatPr defaultColWidth="9" defaultRowHeight="15"/>
  <cols>
    <col min="5" max="5" width="9.625" customWidth="1"/>
    <col min="8" max="8" width="9.625" customWidth="1"/>
    <col min="11" max="11" width="9.625" customWidth="1"/>
  </cols>
  <sheetData>
    <row r="1" ht="21" customHeight="1" spans="1:11">
      <c r="A1" s="1" t="s">
        <v>21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15.75" spans="1:11">
      <c r="A2" t="s">
        <v>22</v>
      </c>
      <c r="B2" s="2"/>
      <c r="C2" s="2"/>
      <c r="D2" s="3"/>
      <c r="E2" s="3"/>
      <c r="F2" s="3"/>
      <c r="G2" s="3"/>
      <c r="H2" s="3"/>
      <c r="I2" s="3"/>
      <c r="J2" s="3" t="s">
        <v>3</v>
      </c>
      <c r="K2" s="3"/>
    </row>
    <row r="3" spans="1:11">
      <c r="A3" s="4" t="s">
        <v>4</v>
      </c>
      <c r="B3" s="5" t="s">
        <v>5</v>
      </c>
      <c r="C3" s="5" t="s">
        <v>6</v>
      </c>
      <c r="D3" s="5"/>
      <c r="E3" s="5"/>
      <c r="F3" s="5" t="s">
        <v>7</v>
      </c>
      <c r="G3" s="5"/>
      <c r="H3" s="5"/>
      <c r="I3" s="5" t="s">
        <v>8</v>
      </c>
      <c r="J3" s="5"/>
      <c r="K3" s="14"/>
    </row>
    <row r="4" spans="1:11">
      <c r="A4" s="6"/>
      <c r="B4" s="7"/>
      <c r="C4" s="7" t="s">
        <v>9</v>
      </c>
      <c r="D4" s="7" t="s">
        <v>10</v>
      </c>
      <c r="E4" s="7" t="s">
        <v>11</v>
      </c>
      <c r="F4" s="7" t="s">
        <v>9</v>
      </c>
      <c r="G4" s="7" t="s">
        <v>10</v>
      </c>
      <c r="H4" s="7" t="s">
        <v>11</v>
      </c>
      <c r="I4" s="7" t="s">
        <v>9</v>
      </c>
      <c r="J4" s="7" t="s">
        <v>10</v>
      </c>
      <c r="K4" s="15" t="s">
        <v>11</v>
      </c>
    </row>
    <row r="5" spans="1:11">
      <c r="A5" s="8">
        <v>39452</v>
      </c>
      <c r="B5" s="9" t="s">
        <v>12</v>
      </c>
      <c r="C5" s="9"/>
      <c r="D5" s="10"/>
      <c r="E5" s="10"/>
      <c r="F5" s="9"/>
      <c r="G5" s="10"/>
      <c r="H5" s="10"/>
      <c r="I5" s="9">
        <v>248</v>
      </c>
      <c r="J5" s="10">
        <v>150</v>
      </c>
      <c r="K5" s="16">
        <f>I5*J5</f>
        <v>37200</v>
      </c>
    </row>
    <row r="6" spans="1:11">
      <c r="A6" s="8">
        <v>39454</v>
      </c>
      <c r="B6" s="9" t="s">
        <v>13</v>
      </c>
      <c r="C6" s="9">
        <v>450</v>
      </c>
      <c r="D6" s="10">
        <v>69.5</v>
      </c>
      <c r="E6" s="10">
        <f>C6*D6</f>
        <v>31275</v>
      </c>
      <c r="F6" s="11"/>
      <c r="G6" s="10"/>
      <c r="H6" s="10"/>
      <c r="I6" s="9">
        <f>SUM(I5,C6)-F6</f>
        <v>698</v>
      </c>
      <c r="J6" s="10">
        <f>TRUNC(K6/I6,2)</f>
        <v>98.1</v>
      </c>
      <c r="K6" s="16">
        <f>SUM(K5,E6)-H6</f>
        <v>68475</v>
      </c>
    </row>
    <row r="7" spans="1:11">
      <c r="A7" s="8">
        <v>39450</v>
      </c>
      <c r="B7" s="9" t="s">
        <v>7</v>
      </c>
      <c r="C7" s="9"/>
      <c r="D7" s="10"/>
      <c r="E7" s="10"/>
      <c r="F7" s="11">
        <v>320</v>
      </c>
      <c r="G7" s="10">
        <f>J6</f>
        <v>98.1</v>
      </c>
      <c r="H7" s="10">
        <f>F7*G7</f>
        <v>31392</v>
      </c>
      <c r="I7" s="9">
        <f t="shared" ref="I7:I15" si="0">SUM(I6,C7)-F7</f>
        <v>378</v>
      </c>
      <c r="J7" s="10">
        <f t="shared" ref="J7:J15" si="1">TRUNC(K7/I7,2)</f>
        <v>98.1</v>
      </c>
      <c r="K7" s="16">
        <f t="shared" ref="K7:K15" si="2">SUM(K6,E7)-H7</f>
        <v>37083</v>
      </c>
    </row>
    <row r="8" spans="1:11">
      <c r="A8" s="8">
        <v>39457</v>
      </c>
      <c r="B8" s="9" t="s">
        <v>13</v>
      </c>
      <c r="C8" s="9">
        <v>315</v>
      </c>
      <c r="D8" s="10">
        <v>108</v>
      </c>
      <c r="E8" s="10">
        <f>C8*D8</f>
        <v>34020</v>
      </c>
      <c r="F8" s="11"/>
      <c r="G8" s="10"/>
      <c r="H8" s="10"/>
      <c r="I8" s="9">
        <f t="shared" si="0"/>
        <v>693</v>
      </c>
      <c r="J8" s="10">
        <f t="shared" si="1"/>
        <v>102.6</v>
      </c>
      <c r="K8" s="16">
        <f t="shared" si="2"/>
        <v>71103</v>
      </c>
    </row>
    <row r="9" spans="1:11">
      <c r="A9" s="8">
        <v>39459</v>
      </c>
      <c r="B9" s="9" t="s">
        <v>7</v>
      </c>
      <c r="C9" s="9"/>
      <c r="D9" s="10"/>
      <c r="E9" s="10"/>
      <c r="F9" s="11">
        <v>430</v>
      </c>
      <c r="G9" s="10">
        <f t="shared" ref="G9:G15" si="3">J8</f>
        <v>102.6</v>
      </c>
      <c r="H9" s="10">
        <f t="shared" ref="H9:H15" si="4">F9*G9</f>
        <v>44118</v>
      </c>
      <c r="I9" s="9">
        <f t="shared" si="0"/>
        <v>263</v>
      </c>
      <c r="J9" s="10">
        <f t="shared" si="1"/>
        <v>102.6</v>
      </c>
      <c r="K9" s="16">
        <f t="shared" si="2"/>
        <v>26985</v>
      </c>
    </row>
    <row r="10" spans="1:11">
      <c r="A10" s="8">
        <v>39462</v>
      </c>
      <c r="B10" s="9" t="s">
        <v>13</v>
      </c>
      <c r="C10" s="9">
        <v>289</v>
      </c>
      <c r="D10" s="10">
        <v>125</v>
      </c>
      <c r="E10" s="10">
        <f>C10*D10</f>
        <v>36125</v>
      </c>
      <c r="F10" s="11"/>
      <c r="G10" s="10"/>
      <c r="H10" s="10"/>
      <c r="I10" s="9">
        <f t="shared" si="0"/>
        <v>552</v>
      </c>
      <c r="J10" s="10">
        <f t="shared" si="1"/>
        <v>114.32</v>
      </c>
      <c r="K10" s="16">
        <f t="shared" si="2"/>
        <v>63110</v>
      </c>
    </row>
    <row r="11" spans="1:11">
      <c r="A11" s="8">
        <v>39464</v>
      </c>
      <c r="B11" s="9" t="s">
        <v>7</v>
      </c>
      <c r="C11" s="9"/>
      <c r="D11" s="10"/>
      <c r="E11" s="10"/>
      <c r="F11" s="11">
        <v>280</v>
      </c>
      <c r="G11" s="10">
        <f t="shared" si="3"/>
        <v>114.32</v>
      </c>
      <c r="H11" s="10">
        <f t="shared" si="4"/>
        <v>32009.6</v>
      </c>
      <c r="I11" s="9">
        <f t="shared" si="0"/>
        <v>272</v>
      </c>
      <c r="J11" s="10">
        <f t="shared" si="1"/>
        <v>114.33</v>
      </c>
      <c r="K11" s="16">
        <f t="shared" si="2"/>
        <v>31100.4</v>
      </c>
    </row>
    <row r="12" spans="1:11">
      <c r="A12" s="8">
        <v>39468</v>
      </c>
      <c r="B12" s="9" t="s">
        <v>13</v>
      </c>
      <c r="C12" s="9">
        <v>260</v>
      </c>
      <c r="D12" s="10">
        <v>158</v>
      </c>
      <c r="E12" s="10">
        <f>C12*D12</f>
        <v>41080</v>
      </c>
      <c r="F12" s="11"/>
      <c r="G12" s="10"/>
      <c r="H12" s="10"/>
      <c r="I12" s="9">
        <f t="shared" si="0"/>
        <v>532</v>
      </c>
      <c r="J12" s="10">
        <f t="shared" si="1"/>
        <v>135.67</v>
      </c>
      <c r="K12" s="16">
        <f t="shared" si="2"/>
        <v>72180.4</v>
      </c>
    </row>
    <row r="13" spans="1:11">
      <c r="A13" s="8">
        <v>39471</v>
      </c>
      <c r="B13" s="9" t="s">
        <v>7</v>
      </c>
      <c r="C13" s="9"/>
      <c r="D13" s="10"/>
      <c r="E13" s="10"/>
      <c r="F13" s="11">
        <v>267</v>
      </c>
      <c r="G13" s="10">
        <f t="shared" si="3"/>
        <v>135.67</v>
      </c>
      <c r="H13" s="10">
        <f t="shared" si="4"/>
        <v>36223.89</v>
      </c>
      <c r="I13" s="9">
        <f t="shared" si="0"/>
        <v>265</v>
      </c>
      <c r="J13" s="10">
        <f t="shared" si="1"/>
        <v>135.68</v>
      </c>
      <c r="K13" s="16">
        <f t="shared" si="2"/>
        <v>35956.51</v>
      </c>
    </row>
    <row r="14" spans="1:11">
      <c r="A14" s="8">
        <v>39474</v>
      </c>
      <c r="B14" s="9" t="s">
        <v>13</v>
      </c>
      <c r="C14" s="9">
        <v>190</v>
      </c>
      <c r="D14" s="10">
        <v>86</v>
      </c>
      <c r="E14" s="10">
        <f>C14*D14</f>
        <v>16340</v>
      </c>
      <c r="F14" s="11"/>
      <c r="G14" s="10"/>
      <c r="H14" s="10"/>
      <c r="I14" s="9">
        <f t="shared" si="0"/>
        <v>455</v>
      </c>
      <c r="J14" s="10">
        <f t="shared" si="1"/>
        <v>114.93</v>
      </c>
      <c r="K14" s="16">
        <f t="shared" si="2"/>
        <v>52296.51</v>
      </c>
    </row>
    <row r="15" spans="1:11">
      <c r="A15" s="8">
        <v>39476</v>
      </c>
      <c r="B15" s="9" t="s">
        <v>7</v>
      </c>
      <c r="C15" s="9"/>
      <c r="D15" s="10"/>
      <c r="E15" s="10"/>
      <c r="F15" s="9">
        <v>240</v>
      </c>
      <c r="G15" s="10">
        <f t="shared" si="3"/>
        <v>114.93</v>
      </c>
      <c r="H15" s="10">
        <f t="shared" si="4"/>
        <v>27583.2</v>
      </c>
      <c r="I15" s="9">
        <f t="shared" si="0"/>
        <v>215</v>
      </c>
      <c r="J15" s="10">
        <f t="shared" si="1"/>
        <v>114.94</v>
      </c>
      <c r="K15" s="16">
        <f t="shared" si="2"/>
        <v>24713.31</v>
      </c>
    </row>
    <row r="16" ht="15.75" spans="1:11">
      <c r="A16" s="12">
        <v>39478</v>
      </c>
      <c r="B16" s="13" t="s">
        <v>14</v>
      </c>
      <c r="C16" s="13">
        <f>SUM(C6:C15)</f>
        <v>1504</v>
      </c>
      <c r="D16" s="13"/>
      <c r="E16" s="13">
        <f>SUM(E6:E15)</f>
        <v>158840</v>
      </c>
      <c r="F16" s="13">
        <f>SUM(F6:F15)</f>
        <v>1537</v>
      </c>
      <c r="G16" s="13"/>
      <c r="H16" s="13">
        <f>SUM(H6:H15)</f>
        <v>171326.69</v>
      </c>
      <c r="I16" s="13">
        <v>215</v>
      </c>
      <c r="J16" s="17">
        <v>114.94</v>
      </c>
      <c r="K16" s="18">
        <v>24713.31</v>
      </c>
    </row>
  </sheetData>
  <mergeCells count="6">
    <mergeCell ref="A1:K1"/>
    <mergeCell ref="C3:E3"/>
    <mergeCell ref="F3:H3"/>
    <mergeCell ref="I3:K3"/>
    <mergeCell ref="A3:A4"/>
    <mergeCell ref="B3:B4"/>
  </mergeCells>
  <pageMargins left="0.75" right="0.75" top="1" bottom="1" header="0.5" footer="0.5"/>
  <headerFooter alignWithMargins="0"/>
  <ignoredErrors>
    <ignoredError sqref="J6:J15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6"/>
  <sheetViews>
    <sheetView workbookViewId="0">
      <selection activeCell="I24" sqref="I24"/>
    </sheetView>
  </sheetViews>
  <sheetFormatPr defaultColWidth="9" defaultRowHeight="15"/>
  <cols>
    <col min="5" max="5" width="9.875" customWidth="1"/>
    <col min="8" max="8" width="9.875" customWidth="1"/>
    <col min="11" max="11" width="10.25" customWidth="1"/>
  </cols>
  <sheetData>
    <row r="1" ht="21" customHeight="1" spans="1:11">
      <c r="A1" s="1" t="s">
        <v>23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15.75" spans="1:11">
      <c r="A2" t="s">
        <v>24</v>
      </c>
      <c r="B2" s="2"/>
      <c r="C2" s="2"/>
      <c r="D2" s="3"/>
      <c r="E2" s="3"/>
      <c r="F2" s="3"/>
      <c r="G2" s="3"/>
      <c r="H2" s="3"/>
      <c r="I2" s="3"/>
      <c r="J2" s="3" t="s">
        <v>3</v>
      </c>
      <c r="K2" s="3"/>
    </row>
    <row r="3" spans="1:11">
      <c r="A3" s="4" t="s">
        <v>4</v>
      </c>
      <c r="B3" s="5" t="s">
        <v>5</v>
      </c>
      <c r="C3" s="5" t="s">
        <v>6</v>
      </c>
      <c r="D3" s="5"/>
      <c r="E3" s="5"/>
      <c r="F3" s="5" t="s">
        <v>7</v>
      </c>
      <c r="G3" s="5"/>
      <c r="H3" s="5"/>
      <c r="I3" s="5" t="s">
        <v>8</v>
      </c>
      <c r="J3" s="5"/>
      <c r="K3" s="14"/>
    </row>
    <row r="4" spans="1:11">
      <c r="A4" s="6"/>
      <c r="B4" s="7"/>
      <c r="C4" s="7" t="s">
        <v>9</v>
      </c>
      <c r="D4" s="7" t="s">
        <v>10</v>
      </c>
      <c r="E4" s="7" t="s">
        <v>11</v>
      </c>
      <c r="F4" s="7" t="s">
        <v>9</v>
      </c>
      <c r="G4" s="7" t="s">
        <v>10</v>
      </c>
      <c r="H4" s="7" t="s">
        <v>11</v>
      </c>
      <c r="I4" s="7" t="s">
        <v>9</v>
      </c>
      <c r="J4" s="7" t="s">
        <v>10</v>
      </c>
      <c r="K4" s="15" t="s">
        <v>11</v>
      </c>
    </row>
    <row r="5" spans="1:11">
      <c r="A5" s="8">
        <v>39452</v>
      </c>
      <c r="B5" s="9" t="s">
        <v>12</v>
      </c>
      <c r="C5" s="9"/>
      <c r="D5" s="10"/>
      <c r="E5" s="10"/>
      <c r="F5" s="9"/>
      <c r="G5" s="10"/>
      <c r="H5" s="10"/>
      <c r="I5" s="9">
        <v>248</v>
      </c>
      <c r="J5" s="10">
        <v>150</v>
      </c>
      <c r="K5" s="16">
        <f>I5*J5</f>
        <v>37200</v>
      </c>
    </row>
    <row r="6" spans="1:11">
      <c r="A6" s="8">
        <v>39454</v>
      </c>
      <c r="B6" s="9" t="s">
        <v>13</v>
      </c>
      <c r="C6" s="9">
        <v>450</v>
      </c>
      <c r="D6" s="10">
        <v>69.5</v>
      </c>
      <c r="E6" s="10">
        <f>C6*D6</f>
        <v>31275</v>
      </c>
      <c r="F6" s="11"/>
      <c r="G6" s="10"/>
      <c r="H6" s="10"/>
      <c r="I6" s="9">
        <f>SUM(I5,C6)-F6</f>
        <v>698</v>
      </c>
      <c r="J6" s="10">
        <f>TRUNC(K6/I6,2)</f>
        <v>98.1</v>
      </c>
      <c r="K6" s="16">
        <f>SUM(K5,E6)-H6</f>
        <v>68475</v>
      </c>
    </row>
    <row r="7" spans="1:11">
      <c r="A7" s="8">
        <v>39450</v>
      </c>
      <c r="B7" s="9" t="s">
        <v>7</v>
      </c>
      <c r="C7" s="9"/>
      <c r="D7" s="10"/>
      <c r="E7" s="10"/>
      <c r="F7" s="11">
        <v>320</v>
      </c>
      <c r="G7" s="10">
        <f>J6</f>
        <v>98.1</v>
      </c>
      <c r="H7" s="10">
        <f>F7*G7</f>
        <v>31392</v>
      </c>
      <c r="I7" s="9">
        <f t="shared" ref="I7:I15" si="0">SUM(I6,C7)-F7</f>
        <v>378</v>
      </c>
      <c r="J7" s="10">
        <f t="shared" ref="J7:J15" si="1">TRUNC(K7/I7,2)</f>
        <v>98.1</v>
      </c>
      <c r="K7" s="16">
        <f t="shared" ref="K7:K15" si="2">SUM(K6,E7)-H7</f>
        <v>37083</v>
      </c>
    </row>
    <row r="8" spans="1:11">
      <c r="A8" s="8">
        <v>39457</v>
      </c>
      <c r="B8" s="9" t="s">
        <v>13</v>
      </c>
      <c r="C8" s="9">
        <v>315</v>
      </c>
      <c r="D8" s="10">
        <v>108</v>
      </c>
      <c r="E8" s="10">
        <f>C8*D8</f>
        <v>34020</v>
      </c>
      <c r="F8" s="11"/>
      <c r="G8" s="10"/>
      <c r="H8" s="10"/>
      <c r="I8" s="9">
        <f t="shared" si="0"/>
        <v>693</v>
      </c>
      <c r="J8" s="10">
        <f t="shared" si="1"/>
        <v>102.6</v>
      </c>
      <c r="K8" s="16">
        <f t="shared" si="2"/>
        <v>71103</v>
      </c>
    </row>
    <row r="9" spans="1:11">
      <c r="A9" s="8">
        <v>39459</v>
      </c>
      <c r="B9" s="9" t="s">
        <v>7</v>
      </c>
      <c r="C9" s="9"/>
      <c r="D9" s="10"/>
      <c r="E9" s="10"/>
      <c r="F9" s="11">
        <v>430</v>
      </c>
      <c r="G9" s="10">
        <f t="shared" ref="G9:G15" si="3">J8</f>
        <v>102.6</v>
      </c>
      <c r="H9" s="10">
        <f t="shared" ref="H9:H15" si="4">F9*G9</f>
        <v>44118</v>
      </c>
      <c r="I9" s="9">
        <f t="shared" si="0"/>
        <v>263</v>
      </c>
      <c r="J9" s="10">
        <f t="shared" si="1"/>
        <v>102.6</v>
      </c>
      <c r="K9" s="16">
        <f t="shared" si="2"/>
        <v>26985</v>
      </c>
    </row>
    <row r="10" spans="1:11">
      <c r="A10" s="8">
        <v>39462</v>
      </c>
      <c r="B10" s="9" t="s">
        <v>13</v>
      </c>
      <c r="C10" s="9">
        <v>289</v>
      </c>
      <c r="D10" s="10">
        <v>125</v>
      </c>
      <c r="E10" s="10">
        <f>C10*D10</f>
        <v>36125</v>
      </c>
      <c r="F10" s="11"/>
      <c r="G10" s="10"/>
      <c r="H10" s="10"/>
      <c r="I10" s="9">
        <f t="shared" si="0"/>
        <v>552</v>
      </c>
      <c r="J10" s="10">
        <f t="shared" si="1"/>
        <v>114.32</v>
      </c>
      <c r="K10" s="16">
        <f t="shared" si="2"/>
        <v>63110</v>
      </c>
    </row>
    <row r="11" spans="1:11">
      <c r="A11" s="8">
        <v>39464</v>
      </c>
      <c r="B11" s="9" t="s">
        <v>7</v>
      </c>
      <c r="C11" s="9"/>
      <c r="D11" s="10"/>
      <c r="E11" s="10"/>
      <c r="F11" s="11">
        <v>280</v>
      </c>
      <c r="G11" s="10">
        <f t="shared" si="3"/>
        <v>114.32</v>
      </c>
      <c r="H11" s="10">
        <f t="shared" si="4"/>
        <v>32009.6</v>
      </c>
      <c r="I11" s="9">
        <f t="shared" si="0"/>
        <v>272</v>
      </c>
      <c r="J11" s="10">
        <f t="shared" si="1"/>
        <v>114.33</v>
      </c>
      <c r="K11" s="16">
        <f t="shared" si="2"/>
        <v>31100.4</v>
      </c>
    </row>
    <row r="12" spans="1:11">
      <c r="A12" s="8">
        <v>39468</v>
      </c>
      <c r="B12" s="9" t="s">
        <v>13</v>
      </c>
      <c r="C12" s="9">
        <v>260</v>
      </c>
      <c r="D12" s="10">
        <v>158</v>
      </c>
      <c r="E12" s="10">
        <f>C12*D12</f>
        <v>41080</v>
      </c>
      <c r="F12" s="11"/>
      <c r="G12" s="10"/>
      <c r="H12" s="10"/>
      <c r="I12" s="9">
        <f t="shared" si="0"/>
        <v>532</v>
      </c>
      <c r="J12" s="10">
        <f t="shared" si="1"/>
        <v>135.67</v>
      </c>
      <c r="K12" s="16">
        <f t="shared" si="2"/>
        <v>72180.4</v>
      </c>
    </row>
    <row r="13" spans="1:11">
      <c r="A13" s="8">
        <v>39471</v>
      </c>
      <c r="B13" s="9" t="s">
        <v>7</v>
      </c>
      <c r="C13" s="9"/>
      <c r="D13" s="10"/>
      <c r="E13" s="10"/>
      <c r="F13" s="11">
        <v>267</v>
      </c>
      <c r="G13" s="10">
        <f t="shared" si="3"/>
        <v>135.67</v>
      </c>
      <c r="H13" s="10">
        <f t="shared" si="4"/>
        <v>36223.89</v>
      </c>
      <c r="I13" s="9">
        <f t="shared" si="0"/>
        <v>265</v>
      </c>
      <c r="J13" s="10">
        <f t="shared" si="1"/>
        <v>135.68</v>
      </c>
      <c r="K13" s="16">
        <f t="shared" si="2"/>
        <v>35956.51</v>
      </c>
    </row>
    <row r="14" spans="1:11">
      <c r="A14" s="8">
        <v>39474</v>
      </c>
      <c r="B14" s="9" t="s">
        <v>13</v>
      </c>
      <c r="C14" s="9">
        <v>190</v>
      </c>
      <c r="D14" s="10">
        <v>86</v>
      </c>
      <c r="E14" s="10">
        <f>C14*D14</f>
        <v>16340</v>
      </c>
      <c r="F14" s="11"/>
      <c r="G14" s="10"/>
      <c r="H14" s="10"/>
      <c r="I14" s="9">
        <f t="shared" si="0"/>
        <v>455</v>
      </c>
      <c r="J14" s="10">
        <f t="shared" si="1"/>
        <v>114.93</v>
      </c>
      <c r="K14" s="16">
        <f t="shared" si="2"/>
        <v>52296.51</v>
      </c>
    </row>
    <row r="15" spans="1:11">
      <c r="A15" s="8">
        <v>39476</v>
      </c>
      <c r="B15" s="9" t="s">
        <v>7</v>
      </c>
      <c r="C15" s="9"/>
      <c r="D15" s="10"/>
      <c r="E15" s="10"/>
      <c r="F15" s="9">
        <v>240</v>
      </c>
      <c r="G15" s="10">
        <f t="shared" si="3"/>
        <v>114.93</v>
      </c>
      <c r="H15" s="10">
        <f t="shared" si="4"/>
        <v>27583.2</v>
      </c>
      <c r="I15" s="9">
        <f t="shared" si="0"/>
        <v>215</v>
      </c>
      <c r="J15" s="10">
        <f t="shared" si="1"/>
        <v>114.94</v>
      </c>
      <c r="K15" s="16">
        <f t="shared" si="2"/>
        <v>24713.31</v>
      </c>
    </row>
    <row r="16" ht="15.75" spans="1:11">
      <c r="A16" s="12">
        <v>39478</v>
      </c>
      <c r="B16" s="13" t="s">
        <v>14</v>
      </c>
      <c r="C16" s="13">
        <f>SUM(C6:C15)</f>
        <v>1504</v>
      </c>
      <c r="D16" s="13"/>
      <c r="E16" s="13">
        <f>SUM(E6:E15)</f>
        <v>158840</v>
      </c>
      <c r="F16" s="13">
        <f>SUM(F6:F15)</f>
        <v>1537</v>
      </c>
      <c r="G16" s="13"/>
      <c r="H16" s="13">
        <f>SUM(H6:H15)</f>
        <v>171326.69</v>
      </c>
      <c r="I16" s="13">
        <v>215</v>
      </c>
      <c r="J16" s="17">
        <v>114.94</v>
      </c>
      <c r="K16" s="18">
        <v>24713.31</v>
      </c>
    </row>
  </sheetData>
  <mergeCells count="6">
    <mergeCell ref="A1:K1"/>
    <mergeCell ref="C3:E3"/>
    <mergeCell ref="F3:H3"/>
    <mergeCell ref="I3:K3"/>
    <mergeCell ref="A3:A4"/>
    <mergeCell ref="B3:B4"/>
  </mergeCells>
  <pageMargins left="0.75" right="0.75" top="1" bottom="1" header="0.5" footer="0.5"/>
  <headerFooter alignWithMargins="0"/>
  <ignoredErrors>
    <ignoredError sqref="J6:J15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Company>dx</Company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A产品</vt:lpstr>
      <vt:lpstr>B产品</vt:lpstr>
      <vt:lpstr>C产品</vt:lpstr>
      <vt:lpstr>D产品</vt:lpstr>
      <vt:lpstr>E产品</vt:lpstr>
      <vt:lpstr>F产品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gg</dc:creator>
  <cp:lastModifiedBy>江南烟雨</cp:lastModifiedBy>
  <dcterms:created xsi:type="dcterms:W3CDTF">2007-04-18T05:41:00Z</dcterms:created>
  <dcterms:modified xsi:type="dcterms:W3CDTF">2024-09-02T03:26:19Z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7C5A8066FE1048FBA0BEAADC4419EAAE_13</vt:lpwstr>
  </property>
  <property fmtid="{D5CDD505-2E9C-101B-9397-08002B2CF9AE}" pid="3" name="KSOProductBuildVer">
    <vt:lpwstr>2052-12.1.0.17133</vt:lpwstr>
  </property>
</Properties>
</file>