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年度考核表" sheetId="1" r:id="rId1"/>
    <sheet name="数据透视表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<sst xmlns="http://schemas.openxmlformats.org/spreadsheetml/2006/main" count="63" uniqueCount="46">
  <si>
    <t>年度考核表</t>
  </si>
  <si>
    <t>备注：年度考核的绩效总分根据“各季度总分＋奖惩记录”来评定，总分为120分。
优良评定标准为“&gt;=102为优，&gt;=100为良，其余为差”；
年终奖金发放标准为“优等为3500元，良为2500元，差为2000元”。</t>
  </si>
  <si>
    <t>嘉奖</t>
  </si>
  <si>
    <t>晋级</t>
  </si>
  <si>
    <t>记大功</t>
  </si>
  <si>
    <t>记功</t>
  </si>
  <si>
    <t>无</t>
  </si>
  <si>
    <t>记过</t>
  </si>
  <si>
    <t>记大过</t>
  </si>
  <si>
    <t>降级</t>
  </si>
  <si>
    <t>基数：</t>
  </si>
  <si>
    <t>个人编号</t>
  </si>
  <si>
    <t>姓名</t>
  </si>
  <si>
    <t>假勤考评</t>
  </si>
  <si>
    <t>工作能力</t>
  </si>
  <si>
    <t>工作表现</t>
  </si>
  <si>
    <t>奖惩记录</t>
  </si>
  <si>
    <t>绩效总分</t>
  </si>
  <si>
    <t>优良评定</t>
  </si>
  <si>
    <t>年终奖金（元）</t>
  </si>
  <si>
    <t>核定人</t>
  </si>
  <si>
    <t>DX113</t>
  </si>
  <si>
    <t>韩风</t>
  </si>
  <si>
    <t>李建名</t>
  </si>
  <si>
    <t>DX114</t>
  </si>
  <si>
    <t>曾琳</t>
  </si>
  <si>
    <t>DX115</t>
  </si>
  <si>
    <t>李雪</t>
  </si>
  <si>
    <t>DX116</t>
  </si>
  <si>
    <t>朱珠</t>
  </si>
  <si>
    <t>DX118</t>
  </si>
  <si>
    <t>张保国</t>
  </si>
  <si>
    <t>DX119</t>
  </si>
  <si>
    <t>谢宇</t>
  </si>
  <si>
    <t>DX120</t>
  </si>
  <si>
    <t>徐江</t>
  </si>
  <si>
    <t>DX122</t>
  </si>
  <si>
    <t>陈涓涓</t>
  </si>
  <si>
    <t>DX123</t>
  </si>
  <si>
    <t>孔杰</t>
  </si>
  <si>
    <t>值</t>
  </si>
  <si>
    <t>行标签</t>
  </si>
  <si>
    <t>求和项:工作能力</t>
  </si>
  <si>
    <t>求和项:绩效总分</t>
  </si>
  <si>
    <t>求和项:年终奖金（元）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</si>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</sst>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[Red]\-0.00\ "/>
    <numFmt numFmtId="177" formatCode="0.00_ ;[Red]\-0.00\ "/>
    <numFmt numFmtId="178" formatCode="0.00_ ;[Red]\-0.00\ "/>
    <numFmt numFmtId="179" formatCode="0.00_ ;[Red]\-0.00\ "/>
    <numFmt numFmtId="180" formatCode="0.00_ ;[Red]\-0.00\ "/>
    <numFmt numFmtId="181" formatCode="0.00_ ;[Red]\-0.00\ "/>
  </numFmts>
  <fonts count="24">
    <font>
      <sz val="11"/>
      <color theme="1"/>
      <name val="宋体"/>
      <charset val="134"/>
      <scheme val="minor"/>
    </font>
    <font>
      <b/>
      <sz val="20"/>
      <name val="华文细黑"/>
      <charset val="134"/>
    </font>
    <font>
      <sz val="10"/>
      <name val="宋体"/>
      <charset val="134"/>
    </font>
    <font>
      <sz val="12"/>
      <name val="华文细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3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7" applyNumberFormat="0" applyAlignment="0" applyProtection="0">
      <alignment vertical="center"/>
    </xf>
    <xf numFmtId="0" fontId="14" fillId="6" borderId="38" applyNumberFormat="0" applyAlignment="0" applyProtection="0">
      <alignment vertical="center"/>
    </xf>
    <xf numFmtId="0" fontId="15" fillId="6" borderId="37" applyNumberFormat="0" applyAlignment="0" applyProtection="0">
      <alignment vertical="center"/>
    </xf>
    <xf numFmtId="0" fontId="16" fillId="7" borderId="39" applyNumberFormat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0" fontId="0" fillId="0" borderId="0" xfId="0" applyBorder="1">
      <alignment vertical="center"/>
    </xf>
    <xf numFmtId="0" fontId="2" fillId="0" borderId="8" xfId="0" applyFont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right" vertical="center" wrapText="1"/>
    </xf>
    <xf numFmtId="0" fontId="2" fillId="3" borderId="27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0" borderId="29" xfId="0" applyFont="1" applyFill="1" applyBorder="1">
      <alignment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39231.3829927083" refreshedBy="周秀" recordCount="9">
  <cacheSource type="worksheet">
    <worksheetSource ref="A6:J15" sheet="年度考核表"/>
  </cacheSource>
  <cacheFields count="10">
    <cacheField name="个人编号" numFmtId="0"/>
    <cacheField name="姓名" numFmtId="0">
      <sharedItems count="9">
        <s v="韩风"/>
        <s v="曾琳"/>
        <s v="李雪"/>
        <s v="朱珠"/>
        <s v="张保国"/>
        <s v="谢宇"/>
        <s v="徐江"/>
        <s v="陈涓涓"/>
        <s v="孔杰"/>
      </sharedItems>
    </cacheField>
    <cacheField name="假勤考评" numFmtId="181"/>
    <cacheField name="工作能力" numFmtId="181"/>
    <cacheField name="工作表现" numFmtId="181"/>
    <cacheField name="奖惩记录" numFmtId="181"/>
    <cacheField name="绩效总分" numFmtId="181"/>
    <cacheField name="优良评定" numFmtId="0"/>
    <cacheField name="年终奖金（元）" numFmtId="0"/>
    <cacheField name="核定人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DX113"/>
    <x v="0"/>
    <n v="29.475000000000001"/>
    <n v="33.875"/>
    <n v="33.6"/>
    <n v="5"/>
    <n v="101.95"/>
    <s v="良"/>
    <n v="2500"/>
    <s v="李建名"/>
  </r>
  <r>
    <s v="DX114"/>
    <x v="1"/>
    <n v="29.3"/>
    <n v="35.674999999999997"/>
    <n v="34"/>
    <n v="5"/>
    <n v="103.97499999999999"/>
    <s v="优"/>
    <n v="3500"/>
    <s v="李建名"/>
  </r>
  <r>
    <s v="DX115"/>
    <x v="2"/>
    <n v="29.65"/>
    <n v="35.200000000000003"/>
    <n v="34.85"/>
    <n v="6"/>
    <n v="105.69999999999999"/>
    <s v="优"/>
    <n v="3500"/>
    <s v="李建名"/>
  </r>
  <r>
    <s v="DX116"/>
    <x v="3"/>
    <n v="29.675000000000001"/>
    <n v="32.299999999999997"/>
    <n v="33.475000000000001"/>
    <n v="5"/>
    <n v="100.44999999999999"/>
    <s v="良"/>
    <n v="2500"/>
    <s v="李建名"/>
  </r>
  <r>
    <s v="DX118"/>
    <x v="4"/>
    <n v="29.625"/>
    <n v="34.450000000000003"/>
    <n v="33.975000000000001"/>
    <n v="5"/>
    <n v="103.05000000000001"/>
    <s v="优"/>
    <n v="3500"/>
    <s v="李建名"/>
  </r>
  <r>
    <s v="DX119"/>
    <x v="5"/>
    <n v="29"/>
    <n v="32.875"/>
    <n v="32.575000000000003"/>
    <n v="5"/>
    <n v="99.45"/>
    <s v="差"/>
    <n v="2000"/>
    <s v="李建名"/>
  </r>
  <r>
    <s v="DX120"/>
    <x v="6"/>
    <n v="29.324999999999999"/>
    <n v="34.299999999999997"/>
    <n v="34.725000000000001"/>
    <n v="5"/>
    <n v="103.35"/>
    <s v="优"/>
    <n v="3500"/>
    <s v="李建名"/>
  </r>
  <r>
    <s v="DX122"/>
    <x v="7"/>
    <n v="29.1"/>
    <n v="33.75"/>
    <n v="34.799999999999997"/>
    <n v="5"/>
    <n v="102.65"/>
    <s v="优"/>
    <n v="3500"/>
    <s v="李建名"/>
  </r>
  <r>
    <s v="DX123"/>
    <x v="8"/>
    <n v="28.875"/>
    <n v="34.9"/>
    <n v="33.825000000000003"/>
    <n v="5"/>
    <n v="102.6"/>
    <s v="优"/>
    <n v="3500"/>
    <s v="李建名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>
  <location ref="A1:D12" firstHeaderRow="1" firstDataRow="2" firstDataCol="1"/>
  <pivotFields count="10">
    <pivotField showAll="0"/>
    <pivotField axis="axisRow" showAll="0">
      <items count="10">
        <item x="7"/>
        <item x="0"/>
        <item x="8"/>
        <item x="2"/>
        <item x="5"/>
        <item x="6"/>
        <item x="1"/>
        <item x="4"/>
        <item x="3"/>
        <item t="default"/>
      </items>
    </pivotField>
    <pivotField numFmtId="176" showAll="0"/>
    <pivotField dataField="1" numFmtId="176" showAll="0"/>
    <pivotField numFmtId="176" showAll="0"/>
    <pivotField numFmtId="176" showAll="0"/>
    <pivotField dataField="1" numFmtId="176" showAll="0"/>
    <pivotField showAll="0"/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工作能力" fld="3" baseField="0" baseItem="0"/>
    <dataField name="求和项:绩效总分" fld="6" baseField="0" baseItem="0"/>
    <dataField name="求和项:年终奖金（元）" fld="8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A1" sqref="A1:J1"/>
    </sheetView>
  </sheetViews>
  <sheetFormatPr defaultColWidth="9" defaultRowHeight="14"/>
  <cols>
    <col min="1" max="1" width="9.75454545454545" customWidth="1"/>
    <col min="2" max="3" width="17.6272727272727" customWidth="1"/>
    <col min="4" max="4" width="24.2545454545455" customWidth="1"/>
    <col min="5" max="5" width="9.75454545454545" customWidth="1"/>
    <col min="6" max="6" width="9.12727272727273" customWidth="1"/>
    <col min="7" max="8" width="9.75454545454545" customWidth="1"/>
    <col min="9" max="9" width="16.3727272727273" customWidth="1"/>
    <col min="10" max="10" width="7.75454545454545" customWidth="1"/>
  </cols>
  <sheetData>
    <row r="1" ht="29.5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32"/>
    </row>
    <row r="2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33"/>
    </row>
    <row r="3" spans="1:10">
      <c r="A3" s="6"/>
      <c r="B3" s="7"/>
      <c r="C3" s="8" t="s">
        <v>2</v>
      </c>
      <c r="D3" s="8" t="s">
        <v>3</v>
      </c>
      <c r="E3" s="8" t="s">
        <v>4</v>
      </c>
      <c r="F3" s="8" t="s">
        <v>5</v>
      </c>
      <c r="G3" s="9" t="s">
        <v>6</v>
      </c>
      <c r="H3" s="9" t="s">
        <v>7</v>
      </c>
      <c r="I3" s="9" t="s">
        <v>8</v>
      </c>
      <c r="J3" s="34" t="s">
        <v>9</v>
      </c>
    </row>
    <row r="4" spans="1:10">
      <c r="A4" s="10"/>
      <c r="B4" s="11" t="s">
        <v>10</v>
      </c>
      <c r="C4" s="12">
        <v>9</v>
      </c>
      <c r="D4" s="13">
        <v>8</v>
      </c>
      <c r="E4" s="13">
        <v>7</v>
      </c>
      <c r="F4" s="14">
        <v>6</v>
      </c>
      <c r="G4" s="15">
        <v>5</v>
      </c>
      <c r="H4" s="15">
        <v>-3</v>
      </c>
      <c r="I4" s="15">
        <v>-4</v>
      </c>
      <c r="J4" s="35">
        <v>-5</v>
      </c>
    </row>
    <row r="5" spans="1:10">
      <c r="A5" s="16"/>
      <c r="B5" s="16"/>
      <c r="C5" s="10"/>
      <c r="D5" s="10"/>
      <c r="E5" s="10"/>
      <c r="F5" s="17"/>
      <c r="G5" s="18"/>
      <c r="H5" s="19"/>
      <c r="I5" s="19"/>
      <c r="J5" s="36"/>
    </row>
    <row r="6" ht="18" spans="1:10">
      <c r="A6" s="20" t="s">
        <v>11</v>
      </c>
      <c r="B6" s="21" t="s">
        <v>12</v>
      </c>
      <c r="C6" s="22" t="s">
        <v>13</v>
      </c>
      <c r="D6" s="23" t="s">
        <v>14</v>
      </c>
      <c r="E6" s="23" t="s">
        <v>15</v>
      </c>
      <c r="F6" s="24" t="s">
        <v>16</v>
      </c>
      <c r="G6" s="25" t="s">
        <v>17</v>
      </c>
      <c r="H6" s="25" t="s">
        <v>18</v>
      </c>
      <c r="I6" s="37" t="s">
        <v>19</v>
      </c>
      <c r="J6" s="38" t="s">
        <v>20</v>
      </c>
    </row>
    <row r="7" spans="1:10">
      <c r="A7" s="26" t="s">
        <v>21</v>
      </c>
      <c r="B7" s="27" t="s">
        <v>22</v>
      </c>
      <c r="C7" s="28">
        <v>29.475</v>
      </c>
      <c r="D7" s="29">
        <v>33.875</v>
      </c>
      <c r="E7" s="29">
        <v>33.6</v>
      </c>
      <c r="F7" s="30">
        <v>5</v>
      </c>
      <c r="G7" s="29">
        <f t="shared" ref="G7:G15" si="0">SUM(C7:F7)</f>
        <v>101.95</v>
      </c>
      <c r="H7" s="31" t="str">
        <f t="shared" ref="H7:H15" si="1">IF(G7&gt;=102,"优",IF(G7&gt;=100,"良","差"))</f>
        <v>良</v>
      </c>
      <c r="I7" s="39">
        <f t="shared" ref="I7:I15" si="2">IF(H7="优",3500,IF(H7="良",2500,2000))</f>
        <v>2500</v>
      </c>
      <c r="J7" s="40" t="s">
        <v>23</v>
      </c>
    </row>
    <row r="8" spans="1:10">
      <c r="A8" s="26" t="s">
        <v>24</v>
      </c>
      <c r="B8" s="27" t="s">
        <v>25</v>
      </c>
      <c r="C8" s="28">
        <v>29.3</v>
      </c>
      <c r="D8" s="29">
        <v>35.675</v>
      </c>
      <c r="E8" s="29">
        <v>34</v>
      </c>
      <c r="F8" s="30">
        <v>5</v>
      </c>
      <c r="G8" s="29">
        <f t="shared" si="0"/>
        <v>103.975</v>
      </c>
      <c r="H8" s="31" t="str">
        <f t="shared" si="1"/>
        <v>优</v>
      </c>
      <c r="I8" s="39">
        <f t="shared" si="2"/>
        <v>3500</v>
      </c>
      <c r="J8" s="40" t="s">
        <v>23</v>
      </c>
    </row>
    <row r="9" spans="1:10">
      <c r="A9" s="26" t="s">
        <v>26</v>
      </c>
      <c r="B9" s="27" t="s">
        <v>27</v>
      </c>
      <c r="C9" s="28">
        <v>29.65</v>
      </c>
      <c r="D9" s="29">
        <v>35.2</v>
      </c>
      <c r="E9" s="29">
        <v>34.85</v>
      </c>
      <c r="F9" s="30">
        <v>6</v>
      </c>
      <c r="G9" s="29">
        <f t="shared" si="0"/>
        <v>105.7</v>
      </c>
      <c r="H9" s="31" t="str">
        <f t="shared" si="1"/>
        <v>优</v>
      </c>
      <c r="I9" s="39">
        <f t="shared" si="2"/>
        <v>3500</v>
      </c>
      <c r="J9" s="40" t="s">
        <v>23</v>
      </c>
    </row>
    <row r="10" spans="1:10">
      <c r="A10" s="26" t="s">
        <v>28</v>
      </c>
      <c r="B10" s="27" t="s">
        <v>29</v>
      </c>
      <c r="C10" s="28">
        <v>29.675</v>
      </c>
      <c r="D10" s="29">
        <v>32.3</v>
      </c>
      <c r="E10" s="29">
        <v>33.475</v>
      </c>
      <c r="F10" s="30">
        <v>5</v>
      </c>
      <c r="G10" s="29">
        <f t="shared" si="0"/>
        <v>100.45</v>
      </c>
      <c r="H10" s="31" t="str">
        <f t="shared" si="1"/>
        <v>良</v>
      </c>
      <c r="I10" s="39">
        <f t="shared" si="2"/>
        <v>2500</v>
      </c>
      <c r="J10" s="40" t="s">
        <v>23</v>
      </c>
    </row>
    <row r="11" spans="1:10">
      <c r="A11" s="26" t="s">
        <v>30</v>
      </c>
      <c r="B11" s="27" t="s">
        <v>31</v>
      </c>
      <c r="C11" s="28">
        <v>29.625</v>
      </c>
      <c r="D11" s="29">
        <v>34.45</v>
      </c>
      <c r="E11" s="29">
        <v>33.975</v>
      </c>
      <c r="F11" s="30">
        <v>5</v>
      </c>
      <c r="G11" s="29">
        <f t="shared" si="0"/>
        <v>103.05</v>
      </c>
      <c r="H11" s="31" t="str">
        <f t="shared" si="1"/>
        <v>优</v>
      </c>
      <c r="I11" s="39">
        <f t="shared" si="2"/>
        <v>3500</v>
      </c>
      <c r="J11" s="40" t="s">
        <v>23</v>
      </c>
    </row>
    <row r="12" spans="1:10">
      <c r="A12" s="26" t="s">
        <v>32</v>
      </c>
      <c r="B12" s="27" t="s">
        <v>33</v>
      </c>
      <c r="C12" s="28">
        <v>29</v>
      </c>
      <c r="D12" s="29">
        <v>32.875</v>
      </c>
      <c r="E12" s="29">
        <v>32.575</v>
      </c>
      <c r="F12" s="30">
        <v>5</v>
      </c>
      <c r="G12" s="29">
        <f t="shared" si="0"/>
        <v>99.45</v>
      </c>
      <c r="H12" s="31" t="str">
        <f t="shared" si="1"/>
        <v>差</v>
      </c>
      <c r="I12" s="39">
        <f t="shared" si="2"/>
        <v>2000</v>
      </c>
      <c r="J12" s="40" t="s">
        <v>23</v>
      </c>
    </row>
    <row r="13" spans="1:10">
      <c r="A13" s="26" t="s">
        <v>34</v>
      </c>
      <c r="B13" s="27" t="s">
        <v>35</v>
      </c>
      <c r="C13" s="28">
        <v>29.325</v>
      </c>
      <c r="D13" s="29">
        <v>34.3</v>
      </c>
      <c r="E13" s="29">
        <v>34.725</v>
      </c>
      <c r="F13" s="30">
        <v>5</v>
      </c>
      <c r="G13" s="29">
        <f t="shared" si="0"/>
        <v>103.35</v>
      </c>
      <c r="H13" s="31" t="str">
        <f t="shared" si="1"/>
        <v>优</v>
      </c>
      <c r="I13" s="39">
        <f t="shared" si="2"/>
        <v>3500</v>
      </c>
      <c r="J13" s="40" t="s">
        <v>23</v>
      </c>
    </row>
    <row r="14" spans="1:10">
      <c r="A14" s="26" t="s">
        <v>36</v>
      </c>
      <c r="B14" s="27" t="s">
        <v>37</v>
      </c>
      <c r="C14" s="28">
        <v>29.1</v>
      </c>
      <c r="D14" s="29">
        <v>33.75</v>
      </c>
      <c r="E14" s="29">
        <v>34.8</v>
      </c>
      <c r="F14" s="30">
        <v>5</v>
      </c>
      <c r="G14" s="29">
        <f t="shared" si="0"/>
        <v>102.65</v>
      </c>
      <c r="H14" s="31" t="str">
        <f t="shared" si="1"/>
        <v>优</v>
      </c>
      <c r="I14" s="39">
        <f t="shared" si="2"/>
        <v>3500</v>
      </c>
      <c r="J14" s="40" t="s">
        <v>23</v>
      </c>
    </row>
    <row r="15" spans="1:10">
      <c r="A15" s="26" t="s">
        <v>38</v>
      </c>
      <c r="B15" s="27" t="s">
        <v>39</v>
      </c>
      <c r="C15" s="28">
        <v>28.875</v>
      </c>
      <c r="D15" s="29">
        <v>34.9</v>
      </c>
      <c r="E15" s="29">
        <v>33.825</v>
      </c>
      <c r="F15" s="30">
        <v>5</v>
      </c>
      <c r="G15" s="29">
        <f t="shared" si="0"/>
        <v>102.6</v>
      </c>
      <c r="H15" s="31" t="str">
        <f t="shared" si="1"/>
        <v>优</v>
      </c>
      <c r="I15" s="39">
        <f t="shared" si="2"/>
        <v>3500</v>
      </c>
      <c r="J15" s="40" t="s">
        <v>23</v>
      </c>
    </row>
  </sheetData>
  <mergeCells count="2">
    <mergeCell ref="A1:J1"/>
    <mergeCell ref="A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17" sqref="F17"/>
    </sheetView>
  </sheetViews>
  <sheetFormatPr defaultColWidth="9" defaultRowHeight="14" outlineLevelCol="3"/>
  <cols>
    <col min="1" max="1" width="9.75454545454545" customWidth="1"/>
    <col min="2" max="3" width="17.6272727272727" customWidth="1"/>
    <col min="4" max="4" width="24.2545454545455" customWidth="1"/>
  </cols>
  <sheetData>
    <row r="1" spans="2:2">
      <c r="B1" t="s">
        <v>40</v>
      </c>
    </row>
    <row r="2" spans="1:4">
      <c r="A2" t="s">
        <v>41</v>
      </c>
      <c r="B2" t="s">
        <v>42</v>
      </c>
      <c r="C2" t="s">
        <v>43</v>
      </c>
      <c r="D2" t="s">
        <v>44</v>
      </c>
    </row>
    <row r="3" spans="1:4">
      <c r="A3" s="1" t="s">
        <v>37</v>
      </c>
      <c r="B3" s="2">
        <v>33.75</v>
      </c>
      <c r="C3" s="2">
        <v>102.65</v>
      </c>
      <c r="D3" s="2">
        <v>3500</v>
      </c>
    </row>
    <row r="4" spans="1:4">
      <c r="A4" s="1" t="s">
        <v>22</v>
      </c>
      <c r="B4" s="2">
        <v>33.875</v>
      </c>
      <c r="C4" s="2">
        <v>101.95</v>
      </c>
      <c r="D4" s="2">
        <v>2500</v>
      </c>
    </row>
    <row r="5" spans="1:4">
      <c r="A5" s="1" t="s">
        <v>39</v>
      </c>
      <c r="B5" s="2">
        <v>34.9</v>
      </c>
      <c r="C5" s="2">
        <v>102.6</v>
      </c>
      <c r="D5" s="2">
        <v>3500</v>
      </c>
    </row>
    <row r="6" spans="1:4">
      <c r="A6" s="1" t="s">
        <v>27</v>
      </c>
      <c r="B6" s="2">
        <v>35.2</v>
      </c>
      <c r="C6" s="2">
        <v>105.7</v>
      </c>
      <c r="D6" s="2">
        <v>3500</v>
      </c>
    </row>
    <row r="7" spans="1:4">
      <c r="A7" s="1" t="s">
        <v>33</v>
      </c>
      <c r="B7" s="2">
        <v>32.875</v>
      </c>
      <c r="C7" s="2">
        <v>99.45</v>
      </c>
      <c r="D7" s="2">
        <v>2000</v>
      </c>
    </row>
    <row r="8" spans="1:4">
      <c r="A8" s="1" t="s">
        <v>35</v>
      </c>
      <c r="B8" s="2">
        <v>34.3</v>
      </c>
      <c r="C8" s="2">
        <v>103.35</v>
      </c>
      <c r="D8" s="2">
        <v>3500</v>
      </c>
    </row>
    <row r="9" spans="1:4">
      <c r="A9" s="1" t="s">
        <v>25</v>
      </c>
      <c r="B9" s="2">
        <v>35.675</v>
      </c>
      <c r="C9" s="2">
        <v>103.975</v>
      </c>
      <c r="D9" s="2">
        <v>3500</v>
      </c>
    </row>
    <row r="10" spans="1:4">
      <c r="A10" s="1" t="s">
        <v>31</v>
      </c>
      <c r="B10" s="2">
        <v>34.45</v>
      </c>
      <c r="C10" s="2">
        <v>103.05</v>
      </c>
      <c r="D10" s="2">
        <v>3500</v>
      </c>
    </row>
    <row r="11" spans="1:4">
      <c r="A11" s="1" t="s">
        <v>29</v>
      </c>
      <c r="B11" s="2">
        <v>32.3</v>
      </c>
      <c r="C11" s="2">
        <v>100.45</v>
      </c>
      <c r="D11" s="2">
        <v>2500</v>
      </c>
    </row>
    <row r="12" spans="1:4">
      <c r="A12" s="1" t="s">
        <v>45</v>
      </c>
      <c r="B12" s="2">
        <v>307.325</v>
      </c>
      <c r="C12" s="2">
        <v>923.175</v>
      </c>
      <c r="D12" s="2">
        <v>28000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wenmo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年度考核表</vt:lpstr>
      <vt:lpstr>数据透视表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2007-05-29T01:09:00Z</dcterms:created>
  <dcterms:modified xsi:type="dcterms:W3CDTF">2024-09-02T03:39:23Z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BAB63808B60F439FB29A973108260A51_13</vt:lpwstr>
  </property>
  <property fmtid="{D5CDD505-2E9C-101B-9397-08002B2CF9AE}" pid="3" name="KSOProductBuildVer">
    <vt:lpwstr>2052-12.1.0.17133</vt:lpwstr>
  </property>
</Properties>
</file>