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80"/>
  </bookViews>
  <sheets>
    <sheet name="年度考核表" sheetId="1" r:id="rId1"/>
    <sheet name="数据透视表" sheetId="2" r:id="rId2"/>
    <sheet name="数据透视图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<sst xmlns="http://schemas.openxmlformats.org/spreadsheetml/2006/main" count="93" uniqueCount="52">
  <si>
    <t>年度考核表</t>
  </si>
  <si>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</si>
  <si>
    <t>嘉奖</t>
  </si>
  <si>
    <t>晋级</t>
  </si>
  <si>
    <t>记大功</t>
  </si>
  <si>
    <t>记功</t>
  </si>
  <si>
    <t>无</t>
  </si>
  <si>
    <t>记过</t>
  </si>
  <si>
    <t>记大过</t>
  </si>
  <si>
    <t>降级</t>
  </si>
  <si>
    <t>基数：</t>
  </si>
  <si>
    <t>个人编号</t>
  </si>
  <si>
    <t>姓名</t>
  </si>
  <si>
    <t>假勤考评</t>
  </si>
  <si>
    <t>工作能力</t>
  </si>
  <si>
    <t>工作表现</t>
  </si>
  <si>
    <t>奖惩记录</t>
  </si>
  <si>
    <t>绩效总分</t>
  </si>
  <si>
    <t>优良评定</t>
  </si>
  <si>
    <t>年终奖金（元）</t>
  </si>
  <si>
    <t>核定人</t>
  </si>
  <si>
    <t>DX113</t>
  </si>
  <si>
    <t>韩风</t>
  </si>
  <si>
    <t>李建名</t>
  </si>
  <si>
    <t>DX114</t>
  </si>
  <si>
    <t>曾琳</t>
  </si>
  <si>
    <t>DX115</t>
  </si>
  <si>
    <t>李雪</t>
  </si>
  <si>
    <t>DX116</t>
  </si>
  <si>
    <t>朱珠</t>
  </si>
  <si>
    <t>DX118</t>
  </si>
  <si>
    <t>张保国</t>
  </si>
  <si>
    <t>DX119</t>
  </si>
  <si>
    <t>谢宇</t>
  </si>
  <si>
    <t>DX120</t>
  </si>
  <si>
    <t>徐江</t>
  </si>
  <si>
    <t>DX122</t>
  </si>
  <si>
    <t>陈涓涓</t>
  </si>
  <si>
    <t>DX123</t>
  </si>
  <si>
    <t>孔杰</t>
  </si>
  <si>
    <t>值</t>
  </si>
  <si>
    <t>行标签</t>
  </si>
  <si>
    <t>求和项:假勤考评</t>
  </si>
  <si>
    <t>求和项:工作能力</t>
  </si>
  <si>
    <t>求和项:工作表现</t>
  </si>
  <si>
    <t>求和项:奖惩记录</t>
  </si>
  <si>
    <t>求和项:绩效总分</t>
  </si>
  <si>
    <t>求和项:年终奖金（元）</t>
  </si>
  <si>
    <t>良</t>
  </si>
  <si>
    <t>优</t>
  </si>
  <si>
    <t>差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</si>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</sst>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[Red]\-0.00\ "/>
    <numFmt numFmtId="177" formatCode="0.00_ ;[Red]\-0.00\ "/>
    <numFmt numFmtId="178" formatCode="0.00_ ;[Red]\-0.00\ "/>
    <numFmt numFmtId="179" formatCode="0.00_ ;[Red]\-0.00\ "/>
    <numFmt numFmtId="180" formatCode="0.00_ ;[Red]\-0.00\ "/>
    <numFmt numFmtId="181" formatCode="0.00_ ;[Red]\-0.00\ "/>
  </numFmts>
  <fonts count="24">
    <font>
      <sz val="11"/>
      <color theme="1"/>
      <name val="宋体"/>
      <charset val="134"/>
      <scheme val="minor"/>
    </font>
    <font>
      <b/>
      <sz val="20"/>
      <name val="华文彩云"/>
      <charset val="134"/>
    </font>
    <font>
      <sz val="10"/>
      <name val="宋体"/>
      <charset val="134"/>
    </font>
    <font>
      <sz val="12"/>
      <name val="华文细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2" fillId="3" borderId="3" xfId="0" applyFont="1" applyFill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3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[年度考核表.xlsx]数据透视表!数据透视表8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数据透视表!$B$1:$B$2</c:f>
              <c:strCache>
                <c:ptCount val="1"/>
                <c:pt idx="0">
                  <c:v>求和项:假勤考评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数据透视表!$B$3:$B$39</c:f>
              <c:numCache>
                <c:formatCode>General</c:formatCode>
                <c:ptCount val="9"/>
                <c:pt idx="0">
                  <c:v>29.475</c:v>
                </c:pt>
                <c:pt idx="1">
                  <c:v>29.3</c:v>
                </c:pt>
                <c:pt idx="2">
                  <c:v>29.65</c:v>
                </c:pt>
                <c:pt idx="3">
                  <c:v>29.675</c:v>
                </c:pt>
                <c:pt idx="4">
                  <c:v>29.625</c:v>
                </c:pt>
                <c:pt idx="5">
                  <c:v>29</c:v>
                </c:pt>
                <c:pt idx="6">
                  <c:v>29.325</c:v>
                </c:pt>
                <c:pt idx="7">
                  <c:v>29.1</c:v>
                </c:pt>
                <c:pt idx="8">
                  <c:v>28.875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数据透视表!$C$1:$C$2</c:f>
              <c:strCache>
                <c:ptCount val="1"/>
                <c:pt idx="0">
                  <c:v>求和项:工作能力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数据透视表!$C$3:$C$39</c:f>
              <c:numCache>
                <c:formatCode>General</c:formatCode>
                <c:ptCount val="9"/>
                <c:pt idx="0">
                  <c:v>33.875</c:v>
                </c:pt>
                <c:pt idx="1">
                  <c:v>35.675</c:v>
                </c:pt>
                <c:pt idx="2">
                  <c:v>35.2</c:v>
                </c:pt>
                <c:pt idx="3">
                  <c:v>32.3</c:v>
                </c:pt>
                <c:pt idx="4">
                  <c:v>34.45</c:v>
                </c:pt>
                <c:pt idx="5">
                  <c:v>32.875</c:v>
                </c:pt>
                <c:pt idx="6">
                  <c:v>34.3</c:v>
                </c:pt>
                <c:pt idx="7">
                  <c:v>33.75</c:v>
                </c:pt>
                <c:pt idx="8">
                  <c:v>34.9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数据透视表!$D$1:$D$2</c:f>
              <c:strCache>
                <c:ptCount val="1"/>
                <c:pt idx="0">
                  <c:v>求和项:工作表现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数据透视表!$D$3:$D$39</c:f>
              <c:numCache>
                <c:formatCode>General</c:formatCode>
                <c:ptCount val="9"/>
                <c:pt idx="0">
                  <c:v>33.6</c:v>
                </c:pt>
                <c:pt idx="1">
                  <c:v>34</c:v>
                </c:pt>
                <c:pt idx="2">
                  <c:v>34.85</c:v>
                </c:pt>
                <c:pt idx="3">
                  <c:v>33.475</c:v>
                </c:pt>
                <c:pt idx="4">
                  <c:v>33.975</c:v>
                </c:pt>
                <c:pt idx="5">
                  <c:v>32.575</c:v>
                </c:pt>
                <c:pt idx="6">
                  <c:v>34.725</c:v>
                </c:pt>
                <c:pt idx="7">
                  <c:v>34.8</c:v>
                </c:pt>
                <c:pt idx="8">
                  <c:v>33.825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数据透视表!$E$1:$E$2</c:f>
              <c:strCache>
                <c:ptCount val="1"/>
                <c:pt idx="0">
                  <c:v>求和项:奖惩记录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数据透视表!$E$3:$E$39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数据透视表!$F$1:$F$2</c:f>
              <c:strCache>
                <c:ptCount val="1"/>
                <c:pt idx="0">
                  <c:v>求和项:绩效总分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数据透视表!$F$3:$F$39</c:f>
              <c:numCache>
                <c:formatCode>General</c:formatCode>
                <c:ptCount val="9"/>
                <c:pt idx="0">
                  <c:v>101.95</c:v>
                </c:pt>
                <c:pt idx="1">
                  <c:v>103.975</c:v>
                </c:pt>
                <c:pt idx="2">
                  <c:v>105.7</c:v>
                </c:pt>
                <c:pt idx="3">
                  <c:v>100.45</c:v>
                </c:pt>
                <c:pt idx="4">
                  <c:v>103.05</c:v>
                </c:pt>
                <c:pt idx="5">
                  <c:v>99.45</c:v>
                </c:pt>
                <c:pt idx="6">
                  <c:v>103.35</c:v>
                </c:pt>
                <c:pt idx="7">
                  <c:v>102.65</c:v>
                </c:pt>
                <c:pt idx="8">
                  <c:v>102.6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数据透视表!$G$1:$G$2</c:f>
              <c:strCache>
                <c:ptCount val="1"/>
                <c:pt idx="0">
                  <c:v>求和项:年终奖金（元）</c:v>
                </c:pt>
              </c:strCache>
            </c:strRef>
          </c:tx>
          <c:dLbls>
            <c:delete val="1"/>
          </c:dLbls>
          <c:errBars>
            <c:errDir val="y"/>
            <c:errBarType val="both"/>
            <c:errValType val="percentage"/>
            <c:noEndCap val="0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数据透视表!$G$3:$G$39</c:f>
              <c:numCache>
                <c:formatCode>General</c:formatCode>
                <c:ptCount val="9"/>
                <c:pt idx="0">
                  <c:v>2500</c:v>
                </c:pt>
                <c:pt idx="1">
                  <c:v>3500</c:v>
                </c:pt>
                <c:pt idx="2">
                  <c:v>3500</c:v>
                </c:pt>
                <c:pt idx="3">
                  <c:v>2500</c:v>
                </c:pt>
                <c:pt idx="4">
                  <c:v>3500</c:v>
                </c:pt>
                <c:pt idx="5">
                  <c:v>2000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3792"/>
        <c:axId val="116939008"/>
      </c:lineChart>
      <c:catAx>
        <c:axId val="108833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939008"/>
        <c:crosses val="autoZero"/>
        <c:auto val="1"/>
        <c:lblAlgn val="ctr"/>
        <c:lblOffset val="100"/>
        <c:noMultiLvlLbl val="0"/>
      </c:catAx>
      <c:valAx>
        <c:axId val="116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8337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219074</xdr:colOff>
      <xdr:row>1</xdr:row>
      <xdr:rowOff>38100</xdr:rowOff>
    </xdr:from>
    <xdr:to>
      <xdr:col>8</xdr:col>
      <xdr:colOff>47625</xdr:colOff>
      <xdr:row>21</xdr:row>
      <xdr:rowOff>85725</xdr:rowOff>
    </xdr:to>
    <xdr:graphicFrame>
      <xdr:nvGraphicFramePr>
        <xdr:cNvPr id="2" name="图表 1"/>
        <xdr:cNvGraphicFramePr/>
      </xdr:nvGraphicFramePr>
      <xdr:xfrm>
        <a:off x="218440" y="215900"/>
        <a:ext cx="4858385" cy="360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39451.6694065972" refreshedBy="小罗罗" recordCount="9">
  <cacheSource type="worksheet">
    <worksheetSource ref="A6:J15" sheet="年度考核表"/>
  </cacheSource>
  <cacheFields count="10">
    <cacheField name="个人编号" numFmtId="0">
      <sharedItems count="9">
        <s v="DX113"/>
        <s v="DX114"/>
        <s v="DX115"/>
        <s v="DX116"/>
        <s v="DX118"/>
        <s v="DX119"/>
        <s v="DX120"/>
        <s v="DX122"/>
        <s v="DX123"/>
      </sharedItems>
    </cacheField>
    <cacheField name="姓名" numFmtId="0">
      <sharedItems count="9">
        <s v="韩风"/>
        <s v="曾琳"/>
        <s v="李雪"/>
        <s v="朱珠"/>
        <s v="张保国"/>
        <s v="谢宇"/>
        <s v="徐江"/>
        <s v="陈涓涓"/>
        <s v="孔杰"/>
      </sharedItems>
    </cacheField>
    <cacheField name="假勤考评" numFmtId="181"/>
    <cacheField name="工作能力" numFmtId="181"/>
    <cacheField name="工作表现" numFmtId="181"/>
    <cacheField name="奖惩记录" numFmtId="181"/>
    <cacheField name="绩效总分" numFmtId="181"/>
    <cacheField name="优良评定" numFmtId="0">
      <sharedItems count="3">
        <s v="良"/>
        <s v="优"/>
        <s v="差"/>
      </sharedItems>
    </cacheField>
    <cacheField name="年终奖金（元）" numFmtId="0"/>
    <cacheField name="核定人" numFmtId="0">
      <sharedItems count="1">
        <s v="李建名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29.475000000000001"/>
    <n v="33.875"/>
    <n v="33.6"/>
    <n v="5"/>
    <n v="101.95"/>
    <x v="0"/>
    <n v="2500"/>
    <x v="0"/>
  </r>
  <r>
    <x v="1"/>
    <x v="1"/>
    <n v="29.3"/>
    <n v="35.674999999999997"/>
    <n v="34"/>
    <n v="5"/>
    <n v="103.97499999999999"/>
    <x v="1"/>
    <n v="3500"/>
    <x v="0"/>
  </r>
  <r>
    <x v="2"/>
    <x v="2"/>
    <n v="29.65"/>
    <n v="35.200000000000003"/>
    <n v="34.85"/>
    <n v="6"/>
    <n v="105.69999999999999"/>
    <x v="1"/>
    <n v="3500"/>
    <x v="0"/>
  </r>
  <r>
    <x v="3"/>
    <x v="3"/>
    <n v="29.675000000000001"/>
    <n v="32.299999999999997"/>
    <n v="33.475000000000001"/>
    <n v="5"/>
    <n v="100.44999999999999"/>
    <x v="0"/>
    <n v="2500"/>
    <x v="0"/>
  </r>
  <r>
    <x v="4"/>
    <x v="4"/>
    <n v="29.625"/>
    <n v="34.450000000000003"/>
    <n v="33.975000000000001"/>
    <n v="5"/>
    <n v="103.05000000000001"/>
    <x v="1"/>
    <n v="3500"/>
    <x v="0"/>
  </r>
  <r>
    <x v="5"/>
    <x v="5"/>
    <n v="29"/>
    <n v="32.875"/>
    <n v="32.575000000000003"/>
    <n v="5"/>
    <n v="99.45"/>
    <x v="2"/>
    <n v="2000"/>
    <x v="0"/>
  </r>
  <r>
    <x v="6"/>
    <x v="6"/>
    <n v="29.324999999999999"/>
    <n v="34.299999999999997"/>
    <n v="34.725000000000001"/>
    <n v="5"/>
    <n v="103.35"/>
    <x v="1"/>
    <n v="3500"/>
    <x v="0"/>
  </r>
  <r>
    <x v="7"/>
    <x v="7"/>
    <n v="29.1"/>
    <n v="33.75"/>
    <n v="34.799999999999997"/>
    <n v="5"/>
    <n v="102.65"/>
    <x v="1"/>
    <n v="3500"/>
    <x v="0"/>
  </r>
  <r>
    <x v="8"/>
    <x v="8"/>
    <n v="28.875"/>
    <n v="34.9"/>
    <n v="33.825000000000003"/>
    <n v="5"/>
    <n v="102.6"/>
    <x v="1"/>
    <n v="3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 chartFormat="3">
  <location ref="A1:G39" firstHeaderRow="1" firstDataRow="2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7"/>
        <item x="0"/>
        <item x="8"/>
        <item x="2"/>
        <item x="5"/>
        <item x="6"/>
        <item x="1"/>
        <item x="4"/>
        <item x="3"/>
        <item t="default"/>
      </items>
    </pivotField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axis="axisRow" showAll="0">
      <items count="4">
        <item x="2"/>
        <item x="0"/>
        <item x="1"/>
        <item t="default"/>
      </items>
    </pivotField>
    <pivotField dataField="1" showAll="0"/>
    <pivotField axis="axisRow" showAll="0">
      <items count="2">
        <item x="0"/>
        <item t="default"/>
      </items>
    </pivotField>
  </pivotFields>
  <rowFields count="4">
    <field x="0"/>
    <field x="1"/>
    <field x="7"/>
    <field x="9"/>
  </rowFields>
  <rowItems count="37">
    <i>
      <x/>
    </i>
    <i r="1">
      <x v="1"/>
    </i>
    <i r="2">
      <x v="1"/>
    </i>
    <i r="3">
      <x/>
    </i>
    <i>
      <x v="1"/>
    </i>
    <i r="1">
      <x v="6"/>
    </i>
    <i r="2">
      <x v="2"/>
    </i>
    <i r="3">
      <x/>
    </i>
    <i>
      <x v="2"/>
    </i>
    <i r="1">
      <x v="3"/>
    </i>
    <i r="2">
      <x v="2"/>
    </i>
    <i r="3">
      <x/>
    </i>
    <i>
      <x v="3"/>
    </i>
    <i r="1">
      <x v="8"/>
    </i>
    <i r="2">
      <x v="1"/>
    </i>
    <i r="3">
      <x/>
    </i>
    <i>
      <x v="4"/>
    </i>
    <i r="1">
      <x v="7"/>
    </i>
    <i r="2">
      <x v="2"/>
    </i>
    <i r="3">
      <x/>
    </i>
    <i>
      <x v="5"/>
    </i>
    <i r="1">
      <x v="4"/>
    </i>
    <i r="2">
      <x/>
    </i>
    <i r="3">
      <x/>
    </i>
    <i>
      <x v="6"/>
    </i>
    <i r="1">
      <x v="5"/>
    </i>
    <i r="2">
      <x v="2"/>
    </i>
    <i r="3">
      <x/>
    </i>
    <i>
      <x v="7"/>
    </i>
    <i r="1">
      <x/>
    </i>
    <i r="2">
      <x v="2"/>
    </i>
    <i r="3">
      <x/>
    </i>
    <i>
      <x v="8"/>
    </i>
    <i r="1">
      <x v="2"/>
    </i>
    <i r="2">
      <x v="2"/>
    </i>
    <i r="3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假勤考评" fld="2" baseField="0" baseItem="0"/>
    <dataField name="求和项:工作能力" fld="3" baseField="0" baseItem="0"/>
    <dataField name="求和项:工作表现" fld="4" baseField="0" baseItem="0"/>
    <dataField name="求和项:奖惩记录" fld="5" baseField="0" baseItem="0"/>
    <dataField name="求和项:绩效总分" fld="6" baseField="0" baseItem="0"/>
    <dataField name="求和项:年终奖金（元）" fld="8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A16" sqref="A16"/>
    </sheetView>
  </sheetViews>
  <sheetFormatPr defaultColWidth="9" defaultRowHeight="14"/>
  <cols>
    <col min="1" max="1" width="21.6272727272727" customWidth="1"/>
    <col min="2" max="6" width="17.6272727272727" customWidth="1"/>
    <col min="7" max="7" width="24.2545454545455" customWidth="1"/>
    <col min="8" max="8" width="9.75454545454545" customWidth="1"/>
    <col min="9" max="9" width="16.3727272727273" customWidth="1"/>
    <col min="10" max="10" width="7.75454545454545" customWidth="1"/>
  </cols>
  <sheetData>
    <row r="1" ht="25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24"/>
    </row>
    <row r="2" spans="1:10">
      <c r="A2" s="8" t="s">
        <v>1</v>
      </c>
      <c r="B2" s="8"/>
      <c r="C2" s="8"/>
      <c r="D2" s="8"/>
      <c r="E2" s="8"/>
      <c r="F2" s="8"/>
      <c r="G2" s="8"/>
      <c r="H2" s="8"/>
      <c r="I2" s="8"/>
      <c r="J2" s="25"/>
    </row>
    <row r="3" spans="1:10">
      <c r="A3" s="9"/>
      <c r="B3" s="10"/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26" t="s">
        <v>9</v>
      </c>
    </row>
    <row r="4" spans="1:10">
      <c r="A4" s="12"/>
      <c r="B4" s="13" t="s">
        <v>10</v>
      </c>
      <c r="C4" s="14">
        <v>9</v>
      </c>
      <c r="D4" s="14">
        <v>8</v>
      </c>
      <c r="E4" s="14">
        <v>7</v>
      </c>
      <c r="F4" s="14">
        <v>6</v>
      </c>
      <c r="G4" s="15">
        <v>5</v>
      </c>
      <c r="H4" s="15">
        <v>-3</v>
      </c>
      <c r="I4" s="15">
        <v>-4</v>
      </c>
      <c r="J4" s="27">
        <v>-5</v>
      </c>
    </row>
    <row r="5" spans="1:10">
      <c r="A5" s="12"/>
      <c r="B5" s="14"/>
      <c r="C5" s="14"/>
      <c r="D5" s="14"/>
      <c r="E5" s="14"/>
      <c r="F5" s="13"/>
      <c r="G5" s="15"/>
      <c r="H5" s="15"/>
      <c r="I5" s="15"/>
      <c r="J5" s="27"/>
    </row>
    <row r="6" ht="18" spans="1:10">
      <c r="A6" s="16" t="s">
        <v>11</v>
      </c>
      <c r="B6" s="17" t="s">
        <v>12</v>
      </c>
      <c r="C6" s="17" t="s">
        <v>13</v>
      </c>
      <c r="D6" s="17" t="s">
        <v>14</v>
      </c>
      <c r="E6" s="17" t="s">
        <v>15</v>
      </c>
      <c r="F6" s="17" t="s">
        <v>16</v>
      </c>
      <c r="G6" s="17" t="s">
        <v>17</v>
      </c>
      <c r="H6" s="17" t="s">
        <v>18</v>
      </c>
      <c r="I6" s="17" t="s">
        <v>19</v>
      </c>
      <c r="J6" s="28" t="s">
        <v>20</v>
      </c>
    </row>
    <row r="7" spans="1:10">
      <c r="A7" s="18" t="s">
        <v>21</v>
      </c>
      <c r="B7" s="19" t="s">
        <v>22</v>
      </c>
      <c r="C7" s="20">
        <v>29.475</v>
      </c>
      <c r="D7" s="20">
        <v>33.875</v>
      </c>
      <c r="E7" s="20">
        <v>33.6</v>
      </c>
      <c r="F7" s="20">
        <v>5</v>
      </c>
      <c r="G7" s="20">
        <f t="shared" ref="G7:G15" si="0">SUM(C7:F7)</f>
        <v>101.95</v>
      </c>
      <c r="H7" s="19" t="str">
        <f t="shared" ref="H7:H15" si="1">IF(G7&gt;=102,"优",IF(G7&gt;=100,"良","差"))</f>
        <v>良</v>
      </c>
      <c r="I7" s="19">
        <f t="shared" ref="I7:I15" si="2">IF(H7="优",3500,IF(H7="良",2500,2000))</f>
        <v>2500</v>
      </c>
      <c r="J7" s="29" t="s">
        <v>23</v>
      </c>
    </row>
    <row r="8" spans="1:10">
      <c r="A8" s="18" t="s">
        <v>24</v>
      </c>
      <c r="B8" s="19" t="s">
        <v>25</v>
      </c>
      <c r="C8" s="20">
        <v>29.3</v>
      </c>
      <c r="D8" s="20">
        <v>35.675</v>
      </c>
      <c r="E8" s="20">
        <v>34</v>
      </c>
      <c r="F8" s="20">
        <v>5</v>
      </c>
      <c r="G8" s="20">
        <f t="shared" si="0"/>
        <v>103.975</v>
      </c>
      <c r="H8" s="19" t="str">
        <f t="shared" si="1"/>
        <v>优</v>
      </c>
      <c r="I8" s="19">
        <f t="shared" si="2"/>
        <v>3500</v>
      </c>
      <c r="J8" s="29" t="s">
        <v>23</v>
      </c>
    </row>
    <row r="9" spans="1:10">
      <c r="A9" s="18" t="s">
        <v>26</v>
      </c>
      <c r="B9" s="19" t="s">
        <v>27</v>
      </c>
      <c r="C9" s="20">
        <v>29.65</v>
      </c>
      <c r="D9" s="20">
        <v>35.2</v>
      </c>
      <c r="E9" s="20">
        <v>34.85</v>
      </c>
      <c r="F9" s="20">
        <v>6</v>
      </c>
      <c r="G9" s="20">
        <f t="shared" si="0"/>
        <v>105.7</v>
      </c>
      <c r="H9" s="19" t="str">
        <f t="shared" si="1"/>
        <v>优</v>
      </c>
      <c r="I9" s="19">
        <f t="shared" si="2"/>
        <v>3500</v>
      </c>
      <c r="J9" s="29" t="s">
        <v>23</v>
      </c>
    </row>
    <row r="10" spans="1:10">
      <c r="A10" s="18" t="s">
        <v>28</v>
      </c>
      <c r="B10" s="19" t="s">
        <v>29</v>
      </c>
      <c r="C10" s="20">
        <v>29.675</v>
      </c>
      <c r="D10" s="20">
        <v>32.3</v>
      </c>
      <c r="E10" s="20">
        <v>33.475</v>
      </c>
      <c r="F10" s="20">
        <v>5</v>
      </c>
      <c r="G10" s="20">
        <f t="shared" si="0"/>
        <v>100.45</v>
      </c>
      <c r="H10" s="19" t="str">
        <f t="shared" si="1"/>
        <v>良</v>
      </c>
      <c r="I10" s="19">
        <f t="shared" si="2"/>
        <v>2500</v>
      </c>
      <c r="J10" s="29" t="s">
        <v>23</v>
      </c>
    </row>
    <row r="11" spans="1:10">
      <c r="A11" s="18" t="s">
        <v>30</v>
      </c>
      <c r="B11" s="19" t="s">
        <v>31</v>
      </c>
      <c r="C11" s="20">
        <v>29.625</v>
      </c>
      <c r="D11" s="20">
        <v>34.45</v>
      </c>
      <c r="E11" s="20">
        <v>33.975</v>
      </c>
      <c r="F11" s="20">
        <v>5</v>
      </c>
      <c r="G11" s="20">
        <f t="shared" si="0"/>
        <v>103.05</v>
      </c>
      <c r="H11" s="19" t="str">
        <f t="shared" si="1"/>
        <v>优</v>
      </c>
      <c r="I11" s="19">
        <f t="shared" si="2"/>
        <v>3500</v>
      </c>
      <c r="J11" s="29" t="s">
        <v>23</v>
      </c>
    </row>
    <row r="12" spans="1:10">
      <c r="A12" s="18" t="s">
        <v>32</v>
      </c>
      <c r="B12" s="19" t="s">
        <v>33</v>
      </c>
      <c r="C12" s="20">
        <v>29</v>
      </c>
      <c r="D12" s="20">
        <v>32.875</v>
      </c>
      <c r="E12" s="20">
        <v>32.575</v>
      </c>
      <c r="F12" s="20">
        <v>5</v>
      </c>
      <c r="G12" s="20">
        <f t="shared" si="0"/>
        <v>99.45</v>
      </c>
      <c r="H12" s="19" t="str">
        <f t="shared" si="1"/>
        <v>差</v>
      </c>
      <c r="I12" s="19">
        <f t="shared" si="2"/>
        <v>2000</v>
      </c>
      <c r="J12" s="29" t="s">
        <v>23</v>
      </c>
    </row>
    <row r="13" spans="1:10">
      <c r="A13" s="18" t="s">
        <v>34</v>
      </c>
      <c r="B13" s="19" t="s">
        <v>35</v>
      </c>
      <c r="C13" s="20">
        <v>29.325</v>
      </c>
      <c r="D13" s="20">
        <v>34.3</v>
      </c>
      <c r="E13" s="20">
        <v>34.725</v>
      </c>
      <c r="F13" s="20">
        <v>5</v>
      </c>
      <c r="G13" s="20">
        <f t="shared" si="0"/>
        <v>103.35</v>
      </c>
      <c r="H13" s="19" t="str">
        <f t="shared" si="1"/>
        <v>优</v>
      </c>
      <c r="I13" s="19">
        <f t="shared" si="2"/>
        <v>3500</v>
      </c>
      <c r="J13" s="29" t="s">
        <v>23</v>
      </c>
    </row>
    <row r="14" spans="1:10">
      <c r="A14" s="18" t="s">
        <v>36</v>
      </c>
      <c r="B14" s="19" t="s">
        <v>37</v>
      </c>
      <c r="C14" s="20">
        <v>29.1</v>
      </c>
      <c r="D14" s="20">
        <v>33.75</v>
      </c>
      <c r="E14" s="20">
        <v>34.8</v>
      </c>
      <c r="F14" s="20">
        <v>5</v>
      </c>
      <c r="G14" s="20">
        <f t="shared" si="0"/>
        <v>102.65</v>
      </c>
      <c r="H14" s="19" t="str">
        <f t="shared" si="1"/>
        <v>优</v>
      </c>
      <c r="I14" s="19">
        <f t="shared" si="2"/>
        <v>3500</v>
      </c>
      <c r="J14" s="29" t="s">
        <v>23</v>
      </c>
    </row>
    <row r="15" spans="1:10">
      <c r="A15" s="21" t="s">
        <v>38</v>
      </c>
      <c r="B15" s="22" t="s">
        <v>39</v>
      </c>
      <c r="C15" s="23">
        <v>28.875</v>
      </c>
      <c r="D15" s="23">
        <v>34.9</v>
      </c>
      <c r="E15" s="23">
        <v>33.825</v>
      </c>
      <c r="F15" s="23">
        <v>5</v>
      </c>
      <c r="G15" s="23">
        <f t="shared" si="0"/>
        <v>102.6</v>
      </c>
      <c r="H15" s="22" t="str">
        <f t="shared" si="1"/>
        <v>优</v>
      </c>
      <c r="I15" s="22">
        <f t="shared" si="2"/>
        <v>3500</v>
      </c>
      <c r="J15" s="30" t="s">
        <v>23</v>
      </c>
    </row>
  </sheetData>
  <mergeCells count="2">
    <mergeCell ref="A1:J1"/>
    <mergeCell ref="A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A1" sqref="A1:G39"/>
    </sheetView>
  </sheetViews>
  <sheetFormatPr defaultColWidth="9" defaultRowHeight="14" outlineLevelCol="6"/>
  <cols>
    <col min="1" max="1" width="9.75454545454545" customWidth="1"/>
    <col min="2" max="3" width="17.6272727272727" customWidth="1"/>
    <col min="4" max="4" width="24.2545454545455" customWidth="1"/>
  </cols>
  <sheetData>
    <row r="1" spans="2:2">
      <c r="B1" t="s">
        <v>40</v>
      </c>
    </row>
    <row r="2" spans="1:7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>
      <c r="A3" s="1" t="s">
        <v>21</v>
      </c>
      <c r="B3" s="2">
        <v>29.475</v>
      </c>
      <c r="C3" s="2">
        <v>33.875</v>
      </c>
      <c r="D3" s="2">
        <v>33.6</v>
      </c>
      <c r="E3" s="2">
        <v>5</v>
      </c>
      <c r="F3" s="2">
        <v>101.95</v>
      </c>
      <c r="G3" s="2">
        <v>2500</v>
      </c>
    </row>
    <row r="4" spans="1:7">
      <c r="A4" s="3" t="s">
        <v>22</v>
      </c>
      <c r="B4" s="2">
        <v>29.475</v>
      </c>
      <c r="C4" s="2">
        <v>33.875</v>
      </c>
      <c r="D4" s="2">
        <v>33.6</v>
      </c>
      <c r="E4" s="2">
        <v>5</v>
      </c>
      <c r="F4" s="2">
        <v>101.95</v>
      </c>
      <c r="G4" s="2">
        <v>2500</v>
      </c>
    </row>
    <row r="5" spans="1:7">
      <c r="A5" s="4" t="s">
        <v>48</v>
      </c>
      <c r="B5" s="2">
        <v>29.475</v>
      </c>
      <c r="C5" s="2">
        <v>33.875</v>
      </c>
      <c r="D5" s="2">
        <v>33.6</v>
      </c>
      <c r="E5" s="2">
        <v>5</v>
      </c>
      <c r="F5" s="2">
        <v>101.95</v>
      </c>
      <c r="G5" s="2">
        <v>2500</v>
      </c>
    </row>
    <row r="6" spans="1:7">
      <c r="A6" s="5" t="s">
        <v>23</v>
      </c>
      <c r="B6" s="2">
        <v>29.475</v>
      </c>
      <c r="C6" s="2">
        <v>33.875</v>
      </c>
      <c r="D6" s="2">
        <v>33.6</v>
      </c>
      <c r="E6" s="2">
        <v>5</v>
      </c>
      <c r="F6" s="2">
        <v>101.95</v>
      </c>
      <c r="G6" s="2">
        <v>2500</v>
      </c>
    </row>
    <row r="7" spans="1:7">
      <c r="A7" s="1" t="s">
        <v>24</v>
      </c>
      <c r="B7" s="2">
        <v>29.3</v>
      </c>
      <c r="C7" s="2">
        <v>35.675</v>
      </c>
      <c r="D7" s="2">
        <v>34</v>
      </c>
      <c r="E7" s="2">
        <v>5</v>
      </c>
      <c r="F7" s="2">
        <v>103.975</v>
      </c>
      <c r="G7" s="2">
        <v>3500</v>
      </c>
    </row>
    <row r="8" spans="1:7">
      <c r="A8" s="3" t="s">
        <v>25</v>
      </c>
      <c r="B8" s="2">
        <v>29.3</v>
      </c>
      <c r="C8" s="2">
        <v>35.675</v>
      </c>
      <c r="D8" s="2">
        <v>34</v>
      </c>
      <c r="E8" s="2">
        <v>5</v>
      </c>
      <c r="F8" s="2">
        <v>103.975</v>
      </c>
      <c r="G8" s="2">
        <v>3500</v>
      </c>
    </row>
    <row r="9" spans="1:7">
      <c r="A9" s="4" t="s">
        <v>49</v>
      </c>
      <c r="B9" s="2">
        <v>29.3</v>
      </c>
      <c r="C9" s="2">
        <v>35.675</v>
      </c>
      <c r="D9" s="2">
        <v>34</v>
      </c>
      <c r="E9" s="2">
        <v>5</v>
      </c>
      <c r="F9" s="2">
        <v>103.975</v>
      </c>
      <c r="G9" s="2">
        <v>3500</v>
      </c>
    </row>
    <row r="10" spans="1:7">
      <c r="A10" s="5" t="s">
        <v>23</v>
      </c>
      <c r="B10" s="2">
        <v>29.3</v>
      </c>
      <c r="C10" s="2">
        <v>35.675</v>
      </c>
      <c r="D10" s="2">
        <v>34</v>
      </c>
      <c r="E10" s="2">
        <v>5</v>
      </c>
      <c r="F10" s="2">
        <v>103.975</v>
      </c>
      <c r="G10" s="2">
        <v>3500</v>
      </c>
    </row>
    <row r="11" spans="1:7">
      <c r="A11" s="1" t="s">
        <v>26</v>
      </c>
      <c r="B11" s="2">
        <v>29.65</v>
      </c>
      <c r="C11" s="2">
        <v>35.2</v>
      </c>
      <c r="D11" s="2">
        <v>34.85</v>
      </c>
      <c r="E11" s="2">
        <v>6</v>
      </c>
      <c r="F11" s="2">
        <v>105.7</v>
      </c>
      <c r="G11" s="2">
        <v>3500</v>
      </c>
    </row>
    <row r="12" spans="1:7">
      <c r="A12" s="3" t="s">
        <v>27</v>
      </c>
      <c r="B12" s="2">
        <v>29.65</v>
      </c>
      <c r="C12" s="2">
        <v>35.2</v>
      </c>
      <c r="D12" s="2">
        <v>34.85</v>
      </c>
      <c r="E12" s="2">
        <v>6</v>
      </c>
      <c r="F12" s="2">
        <v>105.7</v>
      </c>
      <c r="G12" s="2">
        <v>3500</v>
      </c>
    </row>
    <row r="13" spans="1:7">
      <c r="A13" s="4" t="s">
        <v>49</v>
      </c>
      <c r="B13" s="2">
        <v>29.65</v>
      </c>
      <c r="C13" s="2">
        <v>35.2</v>
      </c>
      <c r="D13" s="2">
        <v>34.85</v>
      </c>
      <c r="E13" s="2">
        <v>6</v>
      </c>
      <c r="F13" s="2">
        <v>105.7</v>
      </c>
      <c r="G13" s="2">
        <v>3500</v>
      </c>
    </row>
    <row r="14" spans="1:7">
      <c r="A14" s="5" t="s">
        <v>23</v>
      </c>
      <c r="B14" s="2">
        <v>29.65</v>
      </c>
      <c r="C14" s="2">
        <v>35.2</v>
      </c>
      <c r="D14" s="2">
        <v>34.85</v>
      </c>
      <c r="E14" s="2">
        <v>6</v>
      </c>
      <c r="F14" s="2">
        <v>105.7</v>
      </c>
      <c r="G14" s="2">
        <v>3500</v>
      </c>
    </row>
    <row r="15" spans="1:7">
      <c r="A15" s="1" t="s">
        <v>28</v>
      </c>
      <c r="B15" s="2">
        <v>29.675</v>
      </c>
      <c r="C15" s="2">
        <v>32.3</v>
      </c>
      <c r="D15" s="2">
        <v>33.475</v>
      </c>
      <c r="E15" s="2">
        <v>5</v>
      </c>
      <c r="F15" s="2">
        <v>100.45</v>
      </c>
      <c r="G15" s="2">
        <v>2500</v>
      </c>
    </row>
    <row r="16" spans="1:7">
      <c r="A16" s="3" t="s">
        <v>29</v>
      </c>
      <c r="B16" s="2">
        <v>29.675</v>
      </c>
      <c r="C16" s="2">
        <v>32.3</v>
      </c>
      <c r="D16" s="2">
        <v>33.475</v>
      </c>
      <c r="E16" s="2">
        <v>5</v>
      </c>
      <c r="F16" s="2">
        <v>100.45</v>
      </c>
      <c r="G16" s="2">
        <v>2500</v>
      </c>
    </row>
    <row r="17" spans="1:7">
      <c r="A17" s="4" t="s">
        <v>48</v>
      </c>
      <c r="B17" s="2">
        <v>29.675</v>
      </c>
      <c r="C17" s="2">
        <v>32.3</v>
      </c>
      <c r="D17" s="2">
        <v>33.475</v>
      </c>
      <c r="E17" s="2">
        <v>5</v>
      </c>
      <c r="F17" s="2">
        <v>100.45</v>
      </c>
      <c r="G17" s="2">
        <v>2500</v>
      </c>
    </row>
    <row r="18" spans="1:7">
      <c r="A18" s="5" t="s">
        <v>23</v>
      </c>
      <c r="B18" s="2">
        <v>29.675</v>
      </c>
      <c r="C18" s="2">
        <v>32.3</v>
      </c>
      <c r="D18" s="2">
        <v>33.475</v>
      </c>
      <c r="E18" s="2">
        <v>5</v>
      </c>
      <c r="F18" s="2">
        <v>100.45</v>
      </c>
      <c r="G18" s="2">
        <v>2500</v>
      </c>
    </row>
    <row r="19" spans="1:7">
      <c r="A19" s="1" t="s">
        <v>30</v>
      </c>
      <c r="B19" s="2">
        <v>29.625</v>
      </c>
      <c r="C19" s="2">
        <v>34.45</v>
      </c>
      <c r="D19" s="2">
        <v>33.975</v>
      </c>
      <c r="E19" s="2">
        <v>5</v>
      </c>
      <c r="F19" s="2">
        <v>103.05</v>
      </c>
      <c r="G19" s="2">
        <v>3500</v>
      </c>
    </row>
    <row r="20" spans="1:7">
      <c r="A20" s="3" t="s">
        <v>31</v>
      </c>
      <c r="B20" s="2">
        <v>29.625</v>
      </c>
      <c r="C20" s="2">
        <v>34.45</v>
      </c>
      <c r="D20" s="2">
        <v>33.975</v>
      </c>
      <c r="E20" s="2">
        <v>5</v>
      </c>
      <c r="F20" s="2">
        <v>103.05</v>
      </c>
      <c r="G20" s="2">
        <v>3500</v>
      </c>
    </row>
    <row r="21" spans="1:7">
      <c r="A21" s="4" t="s">
        <v>49</v>
      </c>
      <c r="B21" s="2">
        <v>29.625</v>
      </c>
      <c r="C21" s="2">
        <v>34.45</v>
      </c>
      <c r="D21" s="2">
        <v>33.975</v>
      </c>
      <c r="E21" s="2">
        <v>5</v>
      </c>
      <c r="F21" s="2">
        <v>103.05</v>
      </c>
      <c r="G21" s="2">
        <v>3500</v>
      </c>
    </row>
    <row r="22" spans="1:7">
      <c r="A22" s="5" t="s">
        <v>23</v>
      </c>
      <c r="B22" s="2">
        <v>29.625</v>
      </c>
      <c r="C22" s="2">
        <v>34.45</v>
      </c>
      <c r="D22" s="2">
        <v>33.975</v>
      </c>
      <c r="E22" s="2">
        <v>5</v>
      </c>
      <c r="F22" s="2">
        <v>103.05</v>
      </c>
      <c r="G22" s="2">
        <v>3500</v>
      </c>
    </row>
    <row r="23" spans="1:7">
      <c r="A23" s="1" t="s">
        <v>32</v>
      </c>
      <c r="B23" s="2">
        <v>29</v>
      </c>
      <c r="C23" s="2">
        <v>32.875</v>
      </c>
      <c r="D23" s="2">
        <v>32.575</v>
      </c>
      <c r="E23" s="2">
        <v>5</v>
      </c>
      <c r="F23" s="2">
        <v>99.45</v>
      </c>
      <c r="G23" s="2">
        <v>2000</v>
      </c>
    </row>
    <row r="24" spans="1:7">
      <c r="A24" s="3" t="s">
        <v>33</v>
      </c>
      <c r="B24" s="2">
        <v>29</v>
      </c>
      <c r="C24" s="2">
        <v>32.875</v>
      </c>
      <c r="D24" s="2">
        <v>32.575</v>
      </c>
      <c r="E24" s="2">
        <v>5</v>
      </c>
      <c r="F24" s="2">
        <v>99.45</v>
      </c>
      <c r="G24" s="2">
        <v>2000</v>
      </c>
    </row>
    <row r="25" spans="1:7">
      <c r="A25" s="4" t="s">
        <v>50</v>
      </c>
      <c r="B25" s="2">
        <v>29</v>
      </c>
      <c r="C25" s="2">
        <v>32.875</v>
      </c>
      <c r="D25" s="2">
        <v>32.575</v>
      </c>
      <c r="E25" s="2">
        <v>5</v>
      </c>
      <c r="F25" s="2">
        <v>99.45</v>
      </c>
      <c r="G25" s="2">
        <v>2000</v>
      </c>
    </row>
    <row r="26" spans="1:7">
      <c r="A26" s="5" t="s">
        <v>23</v>
      </c>
      <c r="B26" s="2">
        <v>29</v>
      </c>
      <c r="C26" s="2">
        <v>32.875</v>
      </c>
      <c r="D26" s="2">
        <v>32.575</v>
      </c>
      <c r="E26" s="2">
        <v>5</v>
      </c>
      <c r="F26" s="2">
        <v>99.45</v>
      </c>
      <c r="G26" s="2">
        <v>2000</v>
      </c>
    </row>
    <row r="27" spans="1:7">
      <c r="A27" s="1" t="s">
        <v>34</v>
      </c>
      <c r="B27" s="2">
        <v>29.325</v>
      </c>
      <c r="C27" s="2">
        <v>34.3</v>
      </c>
      <c r="D27" s="2">
        <v>34.725</v>
      </c>
      <c r="E27" s="2">
        <v>5</v>
      </c>
      <c r="F27" s="2">
        <v>103.35</v>
      </c>
      <c r="G27" s="2">
        <v>3500</v>
      </c>
    </row>
    <row r="28" spans="1:7">
      <c r="A28" s="3" t="s">
        <v>35</v>
      </c>
      <c r="B28" s="2">
        <v>29.325</v>
      </c>
      <c r="C28" s="2">
        <v>34.3</v>
      </c>
      <c r="D28" s="2">
        <v>34.725</v>
      </c>
      <c r="E28" s="2">
        <v>5</v>
      </c>
      <c r="F28" s="2">
        <v>103.35</v>
      </c>
      <c r="G28" s="2">
        <v>3500</v>
      </c>
    </row>
    <row r="29" spans="1:7">
      <c r="A29" s="4" t="s">
        <v>49</v>
      </c>
      <c r="B29" s="2">
        <v>29.325</v>
      </c>
      <c r="C29" s="2">
        <v>34.3</v>
      </c>
      <c r="D29" s="2">
        <v>34.725</v>
      </c>
      <c r="E29" s="2">
        <v>5</v>
      </c>
      <c r="F29" s="2">
        <v>103.35</v>
      </c>
      <c r="G29" s="2">
        <v>3500</v>
      </c>
    </row>
    <row r="30" spans="1:7">
      <c r="A30" s="5" t="s">
        <v>23</v>
      </c>
      <c r="B30" s="2">
        <v>29.325</v>
      </c>
      <c r="C30" s="2">
        <v>34.3</v>
      </c>
      <c r="D30" s="2">
        <v>34.725</v>
      </c>
      <c r="E30" s="2">
        <v>5</v>
      </c>
      <c r="F30" s="2">
        <v>103.35</v>
      </c>
      <c r="G30" s="2">
        <v>3500</v>
      </c>
    </row>
    <row r="31" spans="1:7">
      <c r="A31" s="1" t="s">
        <v>36</v>
      </c>
      <c r="B31" s="2">
        <v>29.1</v>
      </c>
      <c r="C31" s="2">
        <v>33.75</v>
      </c>
      <c r="D31" s="2">
        <v>34.8</v>
      </c>
      <c r="E31" s="2">
        <v>5</v>
      </c>
      <c r="F31" s="2">
        <v>102.65</v>
      </c>
      <c r="G31" s="2">
        <v>3500</v>
      </c>
    </row>
    <row r="32" spans="1:7">
      <c r="A32" s="3" t="s">
        <v>37</v>
      </c>
      <c r="B32" s="2">
        <v>29.1</v>
      </c>
      <c r="C32" s="2">
        <v>33.75</v>
      </c>
      <c r="D32" s="2">
        <v>34.8</v>
      </c>
      <c r="E32" s="2">
        <v>5</v>
      </c>
      <c r="F32" s="2">
        <v>102.65</v>
      </c>
      <c r="G32" s="2">
        <v>3500</v>
      </c>
    </row>
    <row r="33" spans="1:7">
      <c r="A33" s="4" t="s">
        <v>49</v>
      </c>
      <c r="B33" s="2">
        <v>29.1</v>
      </c>
      <c r="C33" s="2">
        <v>33.75</v>
      </c>
      <c r="D33" s="2">
        <v>34.8</v>
      </c>
      <c r="E33" s="2">
        <v>5</v>
      </c>
      <c r="F33" s="2">
        <v>102.65</v>
      </c>
      <c r="G33" s="2">
        <v>3500</v>
      </c>
    </row>
    <row r="34" spans="1:7">
      <c r="A34" s="5" t="s">
        <v>23</v>
      </c>
      <c r="B34" s="2">
        <v>29.1</v>
      </c>
      <c r="C34" s="2">
        <v>33.75</v>
      </c>
      <c r="D34" s="2">
        <v>34.8</v>
      </c>
      <c r="E34" s="2">
        <v>5</v>
      </c>
      <c r="F34" s="2">
        <v>102.65</v>
      </c>
      <c r="G34" s="2">
        <v>3500</v>
      </c>
    </row>
    <row r="35" spans="1:7">
      <c r="A35" s="1" t="s">
        <v>38</v>
      </c>
      <c r="B35" s="2">
        <v>28.875</v>
      </c>
      <c r="C35" s="2">
        <v>34.9</v>
      </c>
      <c r="D35" s="2">
        <v>33.825</v>
      </c>
      <c r="E35" s="2">
        <v>5</v>
      </c>
      <c r="F35" s="2">
        <v>102.6</v>
      </c>
      <c r="G35" s="2">
        <v>3500</v>
      </c>
    </row>
    <row r="36" spans="1:7">
      <c r="A36" s="3" t="s">
        <v>39</v>
      </c>
      <c r="B36" s="2">
        <v>28.875</v>
      </c>
      <c r="C36" s="2">
        <v>34.9</v>
      </c>
      <c r="D36" s="2">
        <v>33.825</v>
      </c>
      <c r="E36" s="2">
        <v>5</v>
      </c>
      <c r="F36" s="2">
        <v>102.6</v>
      </c>
      <c r="G36" s="2">
        <v>3500</v>
      </c>
    </row>
    <row r="37" spans="1:7">
      <c r="A37" s="4" t="s">
        <v>49</v>
      </c>
      <c r="B37" s="2">
        <v>28.875</v>
      </c>
      <c r="C37" s="2">
        <v>34.9</v>
      </c>
      <c r="D37" s="2">
        <v>33.825</v>
      </c>
      <c r="E37" s="2">
        <v>5</v>
      </c>
      <c r="F37" s="2">
        <v>102.6</v>
      </c>
      <c r="G37" s="2">
        <v>3500</v>
      </c>
    </row>
    <row r="38" spans="1:7">
      <c r="A38" s="5" t="s">
        <v>23</v>
      </c>
      <c r="B38" s="2">
        <v>28.875</v>
      </c>
      <c r="C38" s="2">
        <v>34.9</v>
      </c>
      <c r="D38" s="2">
        <v>33.825</v>
      </c>
      <c r="E38" s="2">
        <v>5</v>
      </c>
      <c r="F38" s="2">
        <v>102.6</v>
      </c>
      <c r="G38" s="2">
        <v>3500</v>
      </c>
    </row>
    <row r="39" spans="1:7">
      <c r="A39" s="1" t="s">
        <v>51</v>
      </c>
      <c r="B39" s="2">
        <v>264.025</v>
      </c>
      <c r="C39" s="2">
        <v>307.325</v>
      </c>
      <c r="D39" s="2">
        <v>305.825</v>
      </c>
      <c r="E39" s="2">
        <v>46</v>
      </c>
      <c r="F39" s="2">
        <v>923.175</v>
      </c>
      <c r="G39" s="2">
        <v>28000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7" sqref="D27"/>
    </sheetView>
  </sheetViews>
  <sheetFormatPr defaultColWidth="9" defaultRowHeight="1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年度考核表</vt:lpstr>
      <vt:lpstr>数据透视表</vt:lpstr>
      <vt:lpstr>数据透视图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2007-05-29T01:09:00Z</dcterms:created>
  <dcterms:modified xsi:type="dcterms:W3CDTF">2024-09-02T03:39:04Z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833EFE8A2B1B44C2BDEBA20EECB53941_13</vt:lpwstr>
  </property>
  <property fmtid="{D5CDD505-2E9C-101B-9397-08002B2CF9AE}" pid="3" name="KSOProductBuildVer">
    <vt:lpwstr>2052-12.1.0.17133</vt:lpwstr>
  </property>
</Properties>
</file>