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30"/>
  </bookViews>
  <sheets>
    <sheet name="2007.9" sheetId="1" r:id="rId1"/>
    <sheet name="Sheet2" sheetId="2" r:id="rId2"/>
    <sheet name="Sheet3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<sst xmlns="http://schemas.openxmlformats.org/spreadsheetml/2006/main" count="42" uniqueCount="42">
  <si>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库存管理统计表</t>
  </si>
  <si>
    <t>统计时间  2007年8月</t>
  </si>
  <si>
    <t>仓库管理员  章程</t>
  </si>
  <si>
    <t xml:space="preserve">成本基数  80％  </t>
  </si>
  <si>
    <t>库存代码</t>
  </si>
  <si>
    <t>名称</t>
  </si>
  <si>
    <t>上月结转</t>
  </si>
  <si>
    <t>本月入库</t>
  </si>
  <si>
    <t>本月出库</t>
  </si>
  <si>
    <t>当前数目</t>
  </si>
  <si>
    <t>标准库存量</t>
  </si>
  <si>
    <t>溢短</t>
  </si>
  <si>
    <t>单价</t>
  </si>
  <si>
    <t>成本</t>
  </si>
  <si>
    <t>库存金额</t>
  </si>
  <si>
    <t>X型背包</t>
  </si>
  <si>
    <t>X型运动鞋</t>
  </si>
  <si>
    <t>X型太阳帽</t>
  </si>
  <si>
    <t>X型太阳镜</t>
  </si>
  <si>
    <t>Y型运动水壶</t>
  </si>
  <si>
    <t>Y型太阳帽</t>
  </si>
  <si>
    <t>Y型太阳镜</t>
  </si>
  <si>
    <t>Z型水壶</t>
  </si>
  <si>
    <t>Z型太阳帽</t>
  </si>
  <si>
    <t>Z型太阳镜</t>
  </si>
  <si>
    <t>Z型背包</t>
  </si>
  <si>
    <t>Z型运动鞋</t>
  </si>
  <si>
    <t>Q型背包</t>
  </si>
  <si>
    <t>Q型运动鞋</t>
  </si>
  <si>
    <t>Q型运动水壶</t>
  </si>
  <si>
    <t>Q型太阳帽</t>
  </si>
  <si>
    <t>Q型太阳镜</t>
  </si>
  <si>
    <t>I型背包</t>
  </si>
  <si>
    <t>I型运动鞋</t>
  </si>
  <si>
    <t>I型运动水壶</t>
  </si>
  <si>
    <t>I型太阳帽</t>
  </si>
  <si>
    <t>I型太阳镜</t>
  </si>
  <si>
    <t>W型背包</t>
  </si>
  <si>
    <t>W型运动鞋</t>
  </si>
  <si>
    <t>W型运动水壶</t>
  </si>
  <si>
    <t>W型太阳帽</t>
  </si>
  <si>
    <t>W型太阳镜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</si>
</sst>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  <numFmt numFmtId="177" formatCode="&quot;￥&quot;#,##0_);[Red]\(&quot;￥&quot;#,##0\)"/>
  </numFmts>
  <fonts count="28">
    <font>
      <sz val="11"/>
      <color theme="1"/>
      <name val="宋体"/>
      <charset val="134"/>
      <scheme val="minor"/>
    </font>
    <font>
      <sz val="28"/>
      <color theme="9" tint="-0.249977111117893"/>
      <name val="方正胖娃简体"/>
      <charset val="134"/>
    </font>
    <font>
      <sz val="11"/>
      <color theme="9" tint="-0.249977111117893"/>
      <name val="宋体"/>
      <charset val="134"/>
      <scheme val="minor"/>
    </font>
    <font>
      <sz val="13"/>
      <color theme="1"/>
      <name val="黑体"/>
      <charset val="134"/>
    </font>
    <font>
      <sz val="12"/>
      <color theme="0"/>
      <name val="黑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华文细黑"/>
      <charset val="134"/>
    </font>
    <font>
      <sz val="12"/>
      <name val="华文细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DotDot">
        <color auto="1"/>
      </right>
      <top style="thin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auto="1"/>
      </top>
      <bottom style="dashDotDot">
        <color auto="1"/>
      </bottom>
      <diagonal/>
    </border>
    <border>
      <left style="thin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thin">
        <color auto="1"/>
      </left>
      <right style="dashDotDot">
        <color auto="1"/>
      </right>
      <top style="dashDotDot">
        <color auto="1"/>
      </top>
      <bottom style="thin">
        <color auto="1"/>
      </bottom>
      <diagonal/>
    </border>
    <border>
      <left style="dashDotDot">
        <color auto="1"/>
      </left>
      <right/>
      <top style="dashDotDot">
        <color auto="1"/>
      </top>
      <bottom style="thin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thin">
        <color auto="1"/>
      </bottom>
      <diagonal/>
    </border>
    <border>
      <left style="dashDotDot">
        <color auto="1"/>
      </left>
      <right style="thin">
        <color auto="1"/>
      </right>
      <top style="thin">
        <color auto="1"/>
      </top>
      <bottom style="dashDotDot">
        <color auto="1"/>
      </bottom>
      <diagonal/>
    </border>
    <border>
      <left style="dashDotDot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thin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 style="dashDotDot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2" applyNumberFormat="0" applyAlignment="0" applyProtection="0">
      <alignment vertical="center"/>
    </xf>
    <xf numFmtId="0" fontId="16" fillId="7" borderId="23" applyNumberFormat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8" borderId="24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36" borderId="27">
      <alignment horizontal="center" vertical="center"/>
    </xf>
    <xf numFmtId="0" fontId="27" fillId="36" borderId="27">
      <alignment horizontal="center" vertical="center"/>
    </xf>
    <xf numFmtId="0" fontId="5" fillId="0" borderId="27">
      <alignment horizontal="center" vertical="center"/>
    </xf>
    <xf numFmtId="0" fontId="5" fillId="0" borderId="27">
      <alignment horizontal="center" vertical="center"/>
    </xf>
    <xf numFmtId="40" fontId="5" fillId="0" borderId="27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51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5" fillId="0" borderId="6" xfId="51" applyNumberFormat="1" applyBorder="1" applyAlignment="1">
      <alignment horizontal="center" vertical="center"/>
    </xf>
    <xf numFmtId="0" fontId="5" fillId="0" borderId="7" xfId="5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51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2" xfId="51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77" fontId="5" fillId="0" borderId="4" xfId="51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5" fillId="0" borderId="15" xfId="53" applyNumberFormat="1" applyBorder="1" applyAlignment="1">
      <alignment horizontal="center" vertical="center"/>
    </xf>
    <xf numFmtId="177" fontId="5" fillId="0" borderId="6" xfId="53" applyNumberFormat="1" applyBorder="1" applyAlignment="1">
      <alignment horizontal="center" vertical="center"/>
    </xf>
    <xf numFmtId="177" fontId="5" fillId="0" borderId="7" xfId="53" applyNumberFormat="1" applyBorder="1" applyAlignment="1">
      <alignment horizontal="center" vertical="center"/>
    </xf>
    <xf numFmtId="177" fontId="5" fillId="0" borderId="16" xfId="53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5" fillId="0" borderId="14" xfId="53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表头字段1" xfId="49"/>
    <cellStyle name="表头字段1 2" xfId="50"/>
    <cellStyle name="内容1" xfId="51"/>
    <cellStyle name="内容1 2" xfId="52"/>
    <cellStyle name="内容2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F2" sqref="F2:G2"/>
    </sheetView>
  </sheetViews>
  <sheetFormatPr defaultColWidth="9" defaultRowHeight="14"/>
  <cols>
    <col min="1" max="1" width="11.3727272727273" customWidth="1"/>
    <col min="2" max="2" width="12.1272727272727" customWidth="1"/>
    <col min="7" max="7" width="11" customWidth="1"/>
    <col min="9" max="9" width="9.12727272727273" customWidth="1"/>
    <col min="10" max="10" width="15" customWidth="1"/>
    <col min="11" max="11" width="19.3727272727273" customWidth="1"/>
  </cols>
  <sheetData>
    <row r="1" ht="35.5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1</v>
      </c>
      <c r="B2" s="4"/>
      <c r="F2" s="3" t="s">
        <v>2</v>
      </c>
      <c r="G2" s="4"/>
      <c r="I2" s="3" t="s">
        <v>3</v>
      </c>
      <c r="J2" s="4"/>
    </row>
    <row r="3" ht="15" spans="1:11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22" t="s">
        <v>14</v>
      </c>
    </row>
    <row r="4" ht="15" spans="1:11">
      <c r="A4" s="7">
        <v>10231</v>
      </c>
      <c r="B4" s="8" t="s">
        <v>15</v>
      </c>
      <c r="C4" s="9">
        <v>124</v>
      </c>
      <c r="D4" s="9">
        <v>545</v>
      </c>
      <c r="E4" s="9">
        <v>91</v>
      </c>
      <c r="F4" s="9">
        <f>C4+D4-E4</f>
        <v>578</v>
      </c>
      <c r="G4" s="9">
        <v>300</v>
      </c>
      <c r="H4" s="9">
        <f>F4-G4</f>
        <v>278</v>
      </c>
      <c r="I4" s="23">
        <v>150</v>
      </c>
      <c r="J4" s="23">
        <f ca="1">I4*$K$4</f>
        <v>51565865.4</v>
      </c>
      <c r="K4" s="24">
        <f ca="1">J4*E4</f>
        <v>144442.2</v>
      </c>
    </row>
    <row r="5" ht="15" spans="1:11">
      <c r="A5" s="7">
        <v>10232</v>
      </c>
      <c r="B5" s="10" t="s">
        <v>16</v>
      </c>
      <c r="C5" s="10">
        <v>556</v>
      </c>
      <c r="D5" s="10">
        <v>145</v>
      </c>
      <c r="E5" s="10">
        <v>114</v>
      </c>
      <c r="F5" s="11">
        <f>C5+D5-E5</f>
        <v>587</v>
      </c>
      <c r="G5" s="10">
        <v>300</v>
      </c>
      <c r="H5" s="10">
        <f>F5-G5</f>
        <v>287</v>
      </c>
      <c r="I5" s="25">
        <v>275</v>
      </c>
      <c r="J5" s="26">
        <f ca="1">I5*$K$5</f>
        <v>58327500</v>
      </c>
      <c r="K5" s="26">
        <f ca="1">J5*E5</f>
        <v>212100</v>
      </c>
    </row>
    <row r="6" ht="15" spans="1:11">
      <c r="A6" s="7">
        <v>10233</v>
      </c>
      <c r="B6" s="8" t="s">
        <v>17</v>
      </c>
      <c r="C6" s="12">
        <v>563</v>
      </c>
      <c r="D6" s="13">
        <v>344</v>
      </c>
      <c r="E6" s="13">
        <v>235</v>
      </c>
      <c r="F6" s="12">
        <f t="shared" ref="F6:F30" si="0">C6+D6-E6</f>
        <v>672</v>
      </c>
      <c r="G6" s="12">
        <v>300</v>
      </c>
      <c r="H6" s="12">
        <f t="shared" ref="H6:H30" si="1">F6-G6</f>
        <v>372</v>
      </c>
      <c r="I6" s="27">
        <v>185</v>
      </c>
      <c r="J6" s="28">
        <f ca="1">I6*$K$6</f>
        <v>74405520</v>
      </c>
      <c r="K6" s="29">
        <f ca="1">J6*E6</f>
        <v>17485297200</v>
      </c>
    </row>
    <row r="7" ht="15" spans="1:11">
      <c r="A7" s="7">
        <v>10234</v>
      </c>
      <c r="B7" s="8" t="s">
        <v>18</v>
      </c>
      <c r="C7" s="12">
        <v>545</v>
      </c>
      <c r="D7" s="14">
        <v>235</v>
      </c>
      <c r="E7" s="14">
        <v>265</v>
      </c>
      <c r="F7" s="12">
        <f t="shared" si="0"/>
        <v>515</v>
      </c>
      <c r="G7" s="12">
        <v>300</v>
      </c>
      <c r="H7" s="12">
        <f t="shared" si="1"/>
        <v>215</v>
      </c>
      <c r="I7" s="30">
        <v>95</v>
      </c>
      <c r="J7" s="28">
        <f ca="1">I7*$K$7</f>
        <v>1746622.5</v>
      </c>
      <c r="K7" s="29">
        <f ca="1" t="shared" ref="K7:K8" si="2">J7*E7</f>
        <v>18385.5</v>
      </c>
    </row>
    <row r="8" ht="15" spans="1:11">
      <c r="A8" s="7">
        <v>10235</v>
      </c>
      <c r="B8" s="15" t="s">
        <v>19</v>
      </c>
      <c r="C8" s="11">
        <v>125</v>
      </c>
      <c r="D8" s="10">
        <v>326</v>
      </c>
      <c r="E8" s="10">
        <v>56</v>
      </c>
      <c r="F8" s="11">
        <f t="shared" si="0"/>
        <v>395</v>
      </c>
      <c r="G8" s="11">
        <v>300</v>
      </c>
      <c r="H8" s="11">
        <f t="shared" si="1"/>
        <v>95</v>
      </c>
      <c r="I8" s="27">
        <v>158</v>
      </c>
      <c r="J8" s="28">
        <f ca="1">I8*$K$8</f>
        <v>17693235</v>
      </c>
      <c r="K8" s="29">
        <f ca="1" t="shared" si="2"/>
        <v>990821160</v>
      </c>
    </row>
    <row r="9" ht="15" spans="1:11">
      <c r="A9" s="7">
        <v>10236</v>
      </c>
      <c r="B9" s="15" t="s">
        <v>20</v>
      </c>
      <c r="C9" s="16">
        <v>545</v>
      </c>
      <c r="D9" s="17">
        <v>200</v>
      </c>
      <c r="E9" s="17">
        <v>250</v>
      </c>
      <c r="F9" s="17">
        <f t="shared" si="0"/>
        <v>495</v>
      </c>
      <c r="G9" s="17">
        <v>300</v>
      </c>
      <c r="H9" s="17">
        <f t="shared" si="1"/>
        <v>195</v>
      </c>
      <c r="I9" s="31">
        <v>185</v>
      </c>
      <c r="J9" s="27">
        <f ca="1">I9*$K$9</f>
        <v>22582365.4</v>
      </c>
      <c r="K9" s="32">
        <f ca="1" t="shared" ref="K9:K30" si="3">J9*E9</f>
        <v>122066.84</v>
      </c>
    </row>
    <row r="10" ht="15" spans="1:11">
      <c r="A10" s="7">
        <v>10237</v>
      </c>
      <c r="B10" s="15" t="s">
        <v>21</v>
      </c>
      <c r="C10" s="11">
        <v>254</v>
      </c>
      <c r="D10" s="10">
        <v>654</v>
      </c>
      <c r="E10" s="10">
        <v>81</v>
      </c>
      <c r="F10" s="11">
        <f t="shared" si="0"/>
        <v>827</v>
      </c>
      <c r="G10" s="11">
        <v>300</v>
      </c>
      <c r="H10" s="11">
        <f t="shared" si="1"/>
        <v>527</v>
      </c>
      <c r="I10" s="25">
        <v>165</v>
      </c>
      <c r="J10" s="25">
        <f ca="1">I10*$K$10</f>
        <v>15760552.5</v>
      </c>
      <c r="K10" s="24">
        <f ca="1" t="shared" si="3"/>
        <v>95518.5</v>
      </c>
    </row>
    <row r="11" ht="15" spans="1:11">
      <c r="A11" s="7">
        <v>10238</v>
      </c>
      <c r="B11" s="15" t="s">
        <v>22</v>
      </c>
      <c r="C11" s="11">
        <v>598</v>
      </c>
      <c r="D11" s="10">
        <v>344</v>
      </c>
      <c r="E11" s="10">
        <v>368</v>
      </c>
      <c r="F11" s="11">
        <f t="shared" si="0"/>
        <v>574</v>
      </c>
      <c r="G11" s="11">
        <v>300</v>
      </c>
      <c r="H11" s="11">
        <f t="shared" si="1"/>
        <v>274</v>
      </c>
      <c r="I11" s="25">
        <v>303.8</v>
      </c>
      <c r="J11" s="25">
        <f ca="1">I11*$K$11</f>
        <v>37083905.992</v>
      </c>
      <c r="K11" s="24">
        <f ca="1" t="shared" si="3"/>
        <v>122066.84</v>
      </c>
    </row>
    <row r="12" ht="15" spans="1:11">
      <c r="A12" s="7">
        <v>10239</v>
      </c>
      <c r="B12" s="15" t="s">
        <v>23</v>
      </c>
      <c r="C12" s="11">
        <v>564</v>
      </c>
      <c r="D12" s="10">
        <v>345</v>
      </c>
      <c r="E12" s="10">
        <v>236</v>
      </c>
      <c r="F12" s="11">
        <f t="shared" si="0"/>
        <v>673</v>
      </c>
      <c r="G12" s="11">
        <v>300</v>
      </c>
      <c r="H12" s="11">
        <f t="shared" si="1"/>
        <v>373</v>
      </c>
      <c r="I12" s="25">
        <v>218.4</v>
      </c>
      <c r="J12" s="25">
        <f ca="1">I12*$K$12</f>
        <v>22470791.616</v>
      </c>
      <c r="K12" s="24">
        <f ca="1" t="shared" si="3"/>
        <v>102888.24</v>
      </c>
    </row>
    <row r="13" ht="15" spans="1:11">
      <c r="A13" s="7">
        <v>10240</v>
      </c>
      <c r="B13" s="15" t="s">
        <v>24</v>
      </c>
      <c r="C13" s="11">
        <v>235</v>
      </c>
      <c r="D13" s="10">
        <v>246</v>
      </c>
      <c r="E13" s="10">
        <v>162</v>
      </c>
      <c r="F13" s="11">
        <f t="shared" si="0"/>
        <v>319</v>
      </c>
      <c r="G13" s="11">
        <v>300</v>
      </c>
      <c r="H13" s="11">
        <f t="shared" si="1"/>
        <v>19</v>
      </c>
      <c r="I13" s="25">
        <v>98</v>
      </c>
      <c r="J13" s="25">
        <f ca="1">I13*$K$13</f>
        <v>476620.452</v>
      </c>
      <c r="K13" s="24">
        <f ca="1" t="shared" si="3"/>
        <v>10316.46</v>
      </c>
    </row>
    <row r="14" ht="15" spans="1:11">
      <c r="A14" s="7">
        <v>10241</v>
      </c>
      <c r="B14" s="15" t="s">
        <v>25</v>
      </c>
      <c r="C14" s="11">
        <v>598</v>
      </c>
      <c r="D14" s="10">
        <v>244</v>
      </c>
      <c r="E14" s="10">
        <v>501</v>
      </c>
      <c r="F14" s="11">
        <f t="shared" si="0"/>
        <v>341</v>
      </c>
      <c r="G14" s="11">
        <v>300</v>
      </c>
      <c r="H14" s="11">
        <f t="shared" si="1"/>
        <v>41</v>
      </c>
      <c r="I14" s="25">
        <v>101</v>
      </c>
      <c r="J14" s="25">
        <f ca="1">I14*$K$14</f>
        <v>2434978.7</v>
      </c>
      <c r="K14" s="24">
        <f ca="1" t="shared" si="3"/>
        <v>24108.7</v>
      </c>
    </row>
    <row r="15" ht="15" spans="1:11">
      <c r="A15" s="7">
        <v>10242</v>
      </c>
      <c r="B15" s="15" t="s">
        <v>26</v>
      </c>
      <c r="C15" s="11">
        <v>356</v>
      </c>
      <c r="D15" s="10">
        <v>356</v>
      </c>
      <c r="E15" s="10">
        <v>103</v>
      </c>
      <c r="F15" s="11">
        <f t="shared" si="0"/>
        <v>609</v>
      </c>
      <c r="G15" s="11">
        <v>300</v>
      </c>
      <c r="H15" s="11">
        <f t="shared" si="1"/>
        <v>309</v>
      </c>
      <c r="I15" s="25">
        <v>123</v>
      </c>
      <c r="J15" s="25">
        <f ca="1">I15*$K$15</f>
        <v>170520</v>
      </c>
      <c r="K15" s="24">
        <f ca="1" t="shared" si="3"/>
        <v>8526</v>
      </c>
    </row>
    <row r="16" ht="15" spans="1:11">
      <c r="A16" s="7">
        <v>10243</v>
      </c>
      <c r="B16" s="15" t="s">
        <v>27</v>
      </c>
      <c r="C16" s="11">
        <v>351</v>
      </c>
      <c r="D16" s="10">
        <v>254</v>
      </c>
      <c r="E16" s="10">
        <v>301</v>
      </c>
      <c r="F16" s="11">
        <f t="shared" si="0"/>
        <v>304</v>
      </c>
      <c r="G16" s="11">
        <v>300</v>
      </c>
      <c r="H16" s="11">
        <f t="shared" si="1"/>
        <v>4</v>
      </c>
      <c r="I16" s="25">
        <v>402</v>
      </c>
      <c r="J16" s="25">
        <f ca="1">I16*$K$16</f>
        <v>34389331.2</v>
      </c>
      <c r="K16" s="24">
        <f ca="1" t="shared" si="3"/>
        <v>85545.6</v>
      </c>
    </row>
    <row r="17" ht="15" spans="1:11">
      <c r="A17" s="7">
        <v>10244</v>
      </c>
      <c r="B17" s="15" t="s">
        <v>28</v>
      </c>
      <c r="C17" s="11">
        <v>168</v>
      </c>
      <c r="D17" s="10">
        <v>544</v>
      </c>
      <c r="E17" s="10">
        <v>105</v>
      </c>
      <c r="F17" s="11">
        <f t="shared" si="0"/>
        <v>607</v>
      </c>
      <c r="G17" s="11">
        <v>300</v>
      </c>
      <c r="H17" s="11">
        <f t="shared" si="1"/>
        <v>307</v>
      </c>
      <c r="I17" s="25">
        <v>325</v>
      </c>
      <c r="J17" s="25">
        <f ca="1">I17*$K$17</f>
        <v>44880062.5</v>
      </c>
      <c r="K17" s="24">
        <f ca="1" t="shared" si="3"/>
        <v>138092.5</v>
      </c>
    </row>
    <row r="18" ht="15" spans="1:11">
      <c r="A18" s="7">
        <v>10245</v>
      </c>
      <c r="B18" s="15" t="s">
        <v>29</v>
      </c>
      <c r="C18" s="11">
        <v>689</v>
      </c>
      <c r="D18" s="10">
        <v>266</v>
      </c>
      <c r="E18" s="10">
        <v>436</v>
      </c>
      <c r="F18" s="11">
        <f t="shared" si="0"/>
        <v>519</v>
      </c>
      <c r="G18" s="11">
        <v>300</v>
      </c>
      <c r="H18" s="11">
        <f t="shared" si="1"/>
        <v>219</v>
      </c>
      <c r="I18" s="25">
        <v>194</v>
      </c>
      <c r="J18" s="25">
        <f ca="1">I18*$K$18</f>
        <v>13673158.8</v>
      </c>
      <c r="K18" s="24">
        <f ca="1" t="shared" si="3"/>
        <v>70480.2</v>
      </c>
    </row>
    <row r="19" ht="15" spans="1:11">
      <c r="A19" s="7">
        <v>10246</v>
      </c>
      <c r="B19" s="15" t="s">
        <v>30</v>
      </c>
      <c r="C19" s="11">
        <v>124</v>
      </c>
      <c r="D19" s="10">
        <v>545</v>
      </c>
      <c r="E19" s="10">
        <v>91</v>
      </c>
      <c r="F19" s="11">
        <f t="shared" si="0"/>
        <v>578</v>
      </c>
      <c r="G19" s="11">
        <v>300</v>
      </c>
      <c r="H19" s="11">
        <f t="shared" si="1"/>
        <v>278</v>
      </c>
      <c r="I19" s="25">
        <v>357</v>
      </c>
      <c r="J19" s="25">
        <f ca="1">I19*$K$19</f>
        <v>51565865.4</v>
      </c>
      <c r="K19" s="24">
        <f ca="1" t="shared" si="3"/>
        <v>144442.2</v>
      </c>
    </row>
    <row r="20" ht="15" spans="1:11">
      <c r="A20" s="7">
        <v>10247</v>
      </c>
      <c r="B20" s="15" t="s">
        <v>31</v>
      </c>
      <c r="C20" s="11">
        <v>455</v>
      </c>
      <c r="D20" s="10">
        <v>246</v>
      </c>
      <c r="E20" s="10">
        <v>268</v>
      </c>
      <c r="F20" s="11">
        <f t="shared" si="0"/>
        <v>433</v>
      </c>
      <c r="G20" s="11">
        <v>300</v>
      </c>
      <c r="H20" s="11">
        <f t="shared" si="1"/>
        <v>133</v>
      </c>
      <c r="I20" s="25">
        <v>342</v>
      </c>
      <c r="J20" s="25">
        <f ca="1">I20*$K$20</f>
        <v>35451788.4</v>
      </c>
      <c r="K20" s="24">
        <f ca="1" t="shared" si="3"/>
        <v>103660.2</v>
      </c>
    </row>
    <row r="21" ht="15" spans="1:11">
      <c r="A21" s="7">
        <v>10248</v>
      </c>
      <c r="B21" s="15" t="s">
        <v>32</v>
      </c>
      <c r="C21" s="11">
        <v>574</v>
      </c>
      <c r="D21" s="10">
        <v>240</v>
      </c>
      <c r="E21" s="10">
        <v>364</v>
      </c>
      <c r="F21" s="11">
        <f t="shared" si="0"/>
        <v>450</v>
      </c>
      <c r="G21" s="11">
        <v>300</v>
      </c>
      <c r="H21" s="11">
        <f t="shared" si="1"/>
        <v>150</v>
      </c>
      <c r="I21" s="25">
        <v>490</v>
      </c>
      <c r="J21" s="25">
        <f ca="1">I21*$K$21</f>
        <v>75631500</v>
      </c>
      <c r="K21" s="24">
        <f ca="1" t="shared" si="3"/>
        <v>154350</v>
      </c>
    </row>
    <row r="22" ht="15" spans="1:11">
      <c r="A22" s="7">
        <v>10249</v>
      </c>
      <c r="B22" s="15" t="s">
        <v>33</v>
      </c>
      <c r="C22" s="11">
        <v>454</v>
      </c>
      <c r="D22" s="10">
        <v>644</v>
      </c>
      <c r="E22" s="10">
        <v>120</v>
      </c>
      <c r="F22" s="11">
        <f t="shared" si="0"/>
        <v>978</v>
      </c>
      <c r="G22" s="11">
        <v>300</v>
      </c>
      <c r="H22" s="11">
        <f t="shared" si="1"/>
        <v>678</v>
      </c>
      <c r="I22" s="25">
        <v>334</v>
      </c>
      <c r="J22" s="25">
        <f ca="1">I22*$K$22</f>
        <v>76371237.6</v>
      </c>
      <c r="K22" s="24">
        <f ca="1" t="shared" si="3"/>
        <v>228656.4</v>
      </c>
    </row>
    <row r="23" ht="15" spans="1:11">
      <c r="A23" s="7">
        <v>10250</v>
      </c>
      <c r="B23" s="15" t="s">
        <v>34</v>
      </c>
      <c r="C23" s="11">
        <v>157</v>
      </c>
      <c r="D23" s="10">
        <v>165</v>
      </c>
      <c r="E23" s="10">
        <v>68</v>
      </c>
      <c r="F23" s="11">
        <f t="shared" si="0"/>
        <v>254</v>
      </c>
      <c r="G23" s="11">
        <v>300</v>
      </c>
      <c r="H23" s="11">
        <f t="shared" si="1"/>
        <v>-46</v>
      </c>
      <c r="I23" s="25">
        <v>195</v>
      </c>
      <c r="J23" s="25">
        <f ca="1">I23*$K$23</f>
        <v>6760845</v>
      </c>
      <c r="K23" s="24">
        <f ca="1" t="shared" si="3"/>
        <v>34671</v>
      </c>
    </row>
    <row r="24" ht="15" spans="1:11">
      <c r="A24" s="7">
        <v>10251</v>
      </c>
      <c r="B24" s="15" t="s">
        <v>35</v>
      </c>
      <c r="C24" s="11">
        <v>454</v>
      </c>
      <c r="D24" s="10">
        <v>231</v>
      </c>
      <c r="E24" s="10">
        <v>310</v>
      </c>
      <c r="F24" s="11">
        <f t="shared" si="0"/>
        <v>375</v>
      </c>
      <c r="G24" s="11">
        <v>300</v>
      </c>
      <c r="H24" s="11">
        <f t="shared" si="1"/>
        <v>75</v>
      </c>
      <c r="I24" s="25">
        <v>312</v>
      </c>
      <c r="J24" s="25">
        <f ca="1">I24*$K$24</f>
        <v>25552800</v>
      </c>
      <c r="K24" s="24">
        <f ca="1" t="shared" si="3"/>
        <v>81900</v>
      </c>
    </row>
    <row r="25" ht="15" spans="1:11">
      <c r="A25" s="7">
        <v>10252</v>
      </c>
      <c r="B25" s="15" t="s">
        <v>36</v>
      </c>
      <c r="C25" s="11">
        <v>431</v>
      </c>
      <c r="D25" s="10">
        <v>55</v>
      </c>
      <c r="E25" s="10">
        <v>203</v>
      </c>
      <c r="F25" s="11">
        <f t="shared" si="0"/>
        <v>283</v>
      </c>
      <c r="G25" s="11">
        <v>300</v>
      </c>
      <c r="H25" s="11">
        <f t="shared" si="1"/>
        <v>-17</v>
      </c>
      <c r="I25" s="25">
        <v>217</v>
      </c>
      <c r="J25" s="25">
        <f ca="1">I25*$K$25</f>
        <v>9328330.9</v>
      </c>
      <c r="K25" s="24">
        <f ca="1" t="shared" si="3"/>
        <v>42987.7</v>
      </c>
    </row>
    <row r="26" ht="15" spans="1:11">
      <c r="A26" s="7">
        <v>10253</v>
      </c>
      <c r="B26" s="15" t="s">
        <v>37</v>
      </c>
      <c r="C26" s="11">
        <v>384</v>
      </c>
      <c r="D26" s="10">
        <v>445</v>
      </c>
      <c r="E26" s="10">
        <v>193</v>
      </c>
      <c r="F26" s="11">
        <f t="shared" si="0"/>
        <v>636</v>
      </c>
      <c r="G26" s="11">
        <v>300</v>
      </c>
      <c r="H26" s="11">
        <f t="shared" si="1"/>
        <v>336</v>
      </c>
      <c r="I26" s="25">
        <v>125</v>
      </c>
      <c r="J26" s="25">
        <f ca="1">I26*$K$26</f>
        <v>36061.2</v>
      </c>
      <c r="K26" s="24">
        <f ca="1" t="shared" si="3"/>
        <v>4006.8</v>
      </c>
    </row>
    <row r="27" ht="15" spans="1:11">
      <c r="A27" s="7">
        <v>10254</v>
      </c>
      <c r="B27" s="15" t="s">
        <v>38</v>
      </c>
      <c r="C27" s="11">
        <v>346</v>
      </c>
      <c r="D27" s="10">
        <v>135</v>
      </c>
      <c r="E27" s="10">
        <v>106</v>
      </c>
      <c r="F27" s="11">
        <f t="shared" si="0"/>
        <v>375</v>
      </c>
      <c r="G27" s="11">
        <v>300</v>
      </c>
      <c r="H27" s="11">
        <f t="shared" si="1"/>
        <v>75</v>
      </c>
      <c r="I27" s="25">
        <v>456</v>
      </c>
      <c r="J27" s="25">
        <f ca="1">I27*$K$27</f>
        <v>54583200</v>
      </c>
      <c r="K27" s="24">
        <f ca="1" t="shared" si="3"/>
        <v>119700</v>
      </c>
    </row>
    <row r="28" ht="15" spans="1:11">
      <c r="A28" s="7">
        <v>10255</v>
      </c>
      <c r="B28" s="15" t="s">
        <v>39</v>
      </c>
      <c r="C28" s="11">
        <v>256</v>
      </c>
      <c r="D28" s="10">
        <v>45</v>
      </c>
      <c r="E28" s="10">
        <v>84</v>
      </c>
      <c r="F28" s="11">
        <f t="shared" si="0"/>
        <v>217</v>
      </c>
      <c r="G28" s="11">
        <v>300</v>
      </c>
      <c r="H28" s="11">
        <f t="shared" si="1"/>
        <v>-83</v>
      </c>
      <c r="I28" s="25">
        <v>424</v>
      </c>
      <c r="J28" s="25">
        <f ca="1">I28*$K$28</f>
        <v>27307974.4</v>
      </c>
      <c r="K28" s="24">
        <f ca="1" t="shared" si="3"/>
        <v>64405.6</v>
      </c>
    </row>
    <row r="29" ht="15" spans="1:11">
      <c r="A29" s="7">
        <v>10256</v>
      </c>
      <c r="B29" s="15" t="s">
        <v>40</v>
      </c>
      <c r="C29" s="11">
        <v>284</v>
      </c>
      <c r="D29" s="10">
        <v>105</v>
      </c>
      <c r="E29" s="10">
        <v>107</v>
      </c>
      <c r="F29" s="11">
        <f t="shared" si="0"/>
        <v>282</v>
      </c>
      <c r="G29" s="11">
        <v>300</v>
      </c>
      <c r="H29" s="11">
        <f t="shared" si="1"/>
        <v>-18</v>
      </c>
      <c r="I29" s="25">
        <v>178</v>
      </c>
      <c r="J29" s="25">
        <f ca="1">I29*$K$29</f>
        <v>6254421.6</v>
      </c>
      <c r="K29" s="24">
        <f ca="1" t="shared" si="3"/>
        <v>35137.2</v>
      </c>
    </row>
    <row r="30" ht="15" spans="1:11">
      <c r="A30" s="18">
        <v>10257</v>
      </c>
      <c r="B30" s="19" t="s">
        <v>41</v>
      </c>
      <c r="C30" s="20">
        <v>267</v>
      </c>
      <c r="D30" s="21">
        <v>251</v>
      </c>
      <c r="E30" s="21">
        <v>93</v>
      </c>
      <c r="F30" s="20">
        <f t="shared" si="0"/>
        <v>425</v>
      </c>
      <c r="G30" s="20">
        <v>300</v>
      </c>
      <c r="H30" s="20">
        <f t="shared" si="1"/>
        <v>125</v>
      </c>
      <c r="I30" s="33">
        <v>243</v>
      </c>
      <c r="J30" s="33">
        <f ca="1">I30*$K$30</f>
        <v>17567077.5</v>
      </c>
      <c r="K30" s="34">
        <f ca="1" t="shared" si="3"/>
        <v>72292.5</v>
      </c>
    </row>
  </sheetData>
  <mergeCells count="4">
    <mergeCell ref="A1:J1"/>
    <mergeCell ref="A2:B2"/>
    <mergeCell ref="F2:G2"/>
    <mergeCell ref="I2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2007.9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2007-07-06T08:39:00Z</dcterms:created>
  <dcterms:modified xsi:type="dcterms:W3CDTF">2024-09-02T03:28:41Z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78B71A1D3C934BFA9D25737AE222AD57_13</vt:lpwstr>
  </property>
  <property fmtid="{D5CDD505-2E9C-101B-9397-08002B2CF9AE}" pid="3" name="KSOProductBuildVer">
    <vt:lpwstr>2052-12.1.0.17133</vt:lpwstr>
  </property>
</Properties>
</file>