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sten42/Code/MOOC/AIND/solutions/AIND-Recognizer/"/>
    </mc:Choice>
  </mc:AlternateContent>
  <bookViews>
    <workbookView xWindow="0" yWindow="460" windowWidth="25600" windowHeight="15460" tabRatio="500" activeTab="1"/>
  </bookViews>
  <sheets>
    <sheet name="Selectors" sheetId="1" r:id="rId1"/>
    <sheet name="WE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1" i="1" l="1"/>
  <c r="G96" i="1"/>
  <c r="G91" i="1"/>
  <c r="G86" i="1"/>
  <c r="G81" i="1"/>
  <c r="G75" i="1"/>
  <c r="G69" i="1"/>
  <c r="G63" i="1"/>
  <c r="G58" i="1"/>
  <c r="G53" i="1"/>
  <c r="G48" i="1"/>
  <c r="G41" i="1"/>
  <c r="G36" i="1"/>
  <c r="G31" i="1"/>
  <c r="G26" i="1"/>
  <c r="G18" i="1"/>
  <c r="G13" i="1"/>
  <c r="G8" i="1"/>
  <c r="G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J7" i="1"/>
  <c r="I7" i="1"/>
  <c r="H7" i="1"/>
  <c r="J6" i="1"/>
  <c r="I6" i="1"/>
  <c r="H6" i="1"/>
  <c r="J5" i="1"/>
  <c r="I5" i="1"/>
  <c r="H5" i="1"/>
  <c r="J4" i="1"/>
  <c r="I4" i="1"/>
  <c r="H4" i="1"/>
  <c r="J3" i="1"/>
  <c r="H3" i="1"/>
  <c r="I3" i="1"/>
</calcChain>
</file>

<file path=xl/sharedStrings.xml><?xml version="1.0" encoding="utf-8"?>
<sst xmlns="http://schemas.openxmlformats.org/spreadsheetml/2006/main" count="188" uniqueCount="46">
  <si>
    <t>CV</t>
  </si>
  <si>
    <t>Ground</t>
  </si>
  <si>
    <t>States</t>
  </si>
  <si>
    <t>Performance</t>
  </si>
  <si>
    <t>Polar</t>
  </si>
  <si>
    <t>Custom</t>
  </si>
  <si>
    <t>Delta</t>
  </si>
  <si>
    <t>BIC</t>
  </si>
  <si>
    <t>Word</t>
  </si>
  <si>
    <t>FISH</t>
  </si>
  <si>
    <t>BOOK</t>
  </si>
  <si>
    <t>VEGETABLE</t>
  </si>
  <si>
    <t>FUTURE</t>
  </si>
  <si>
    <t>JOHN</t>
  </si>
  <si>
    <t>Min States</t>
  </si>
  <si>
    <t>Max States</t>
  </si>
  <si>
    <t>Avg States</t>
  </si>
  <si>
    <t>Min Perf</t>
  </si>
  <si>
    <t>Max Perf</t>
  </si>
  <si>
    <t>Avg Perf</t>
  </si>
  <si>
    <t>BIC Uncertainty about computation of number of free parameters</t>
  </si>
  <si>
    <t>MAX</t>
  </si>
  <si>
    <t>MIN</t>
  </si>
  <si>
    <t>DIC</t>
  </si>
  <si>
    <t>Alpha = 0.3</t>
  </si>
  <si>
    <t>Alpha = 0.1</t>
  </si>
  <si>
    <t>Alpha = 1</t>
  </si>
  <si>
    <t>Alpha = 0.5</t>
  </si>
  <si>
    <t>Avf Feature Perf</t>
  </si>
  <si>
    <t>Features</t>
  </si>
  <si>
    <t>Model Selector</t>
  </si>
  <si>
    <t>Constant</t>
  </si>
  <si>
    <t>WER</t>
  </si>
  <si>
    <t>Correct words</t>
  </si>
  <si>
    <t>Constant 3</t>
  </si>
  <si>
    <t>Constant 4</t>
  </si>
  <si>
    <t>Constant 7</t>
  </si>
  <si>
    <t>Polar_norm</t>
  </si>
  <si>
    <t>Polar_norm_ext</t>
  </si>
  <si>
    <t>Part 4</t>
  </si>
  <si>
    <t>Basis is best solution Polar_norm_ext with DIC</t>
  </si>
  <si>
    <t>Experiments and values</t>
  </si>
  <si>
    <t>Normalization with exponentiation and lm_scale</t>
  </si>
  <si>
    <t>LM_Scale</t>
  </si>
  <si>
    <t>No influence, testing with values from 300 to 0.001</t>
  </si>
  <si>
    <t>WER always stayed at 0,4551 with 97 correct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</si>
</sst>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2" borderId="11" xfId="0" applyFill="1" applyBorder="1"/>
    <xf numFmtId="0" fontId="0" fillId="2" borderId="12" xfId="0" applyFill="1" applyBorder="1"/>
    <xf numFmtId="0" fontId="0" fillId="3" borderId="1" xfId="0" applyFill="1" applyBorder="1"/>
    <xf numFmtId="0" fontId="0" fillId="0" borderId="15" xfId="0" applyBorder="1"/>
    <xf numFmtId="0" fontId="0" fillId="4" borderId="1" xfId="0" applyFill="1" applyBorder="1"/>
    <xf numFmtId="0" fontId="0" fillId="6" borderId="1" xfId="0" applyFill="1" applyBorder="1"/>
    <xf numFmtId="0" fontId="1" fillId="0" borderId="14" xfId="0" applyFont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6" borderId="5" xfId="0" applyFill="1" applyBorder="1"/>
    <xf numFmtId="0" fontId="0" fillId="6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0" borderId="13" xfId="0" applyFont="1" applyBorder="1"/>
    <xf numFmtId="0" fontId="0" fillId="7" borderId="3" xfId="0" applyFill="1" applyBorder="1"/>
    <xf numFmtId="0" fontId="0" fillId="7" borderId="4" xfId="0" applyFill="1" applyBorder="1"/>
    <xf numFmtId="0" fontId="0" fillId="8" borderId="8" xfId="0" applyFill="1" applyBorder="1"/>
    <xf numFmtId="0" fontId="0" fillId="8" borderId="9" xfId="0" applyFill="1" applyBorder="1"/>
    <xf numFmtId="0" fontId="1" fillId="0" borderId="0" xfId="0" applyFont="1" applyFill="1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5"/>
  <sheetViews>
    <sheetView zoomScale="120" zoomScaleNormal="120" zoomScalePageLayoutView="120" workbookViewId="0">
      <selection activeCell="F106" sqref="F106"/>
    </sheetView>
  </sheetViews>
  <sheetFormatPr baseColWidth="10" defaultRowHeight="16" x14ac:dyDescent="0.2"/>
  <cols>
    <col min="3" max="3" width="17.5" customWidth="1"/>
    <col min="6" max="7" width="16.6640625" customWidth="1"/>
  </cols>
  <sheetData>
    <row r="1" spans="2:13" ht="17" thickBot="1" x14ac:dyDescent="0.25"/>
    <row r="2" spans="2:13" ht="17" thickBot="1" x14ac:dyDescent="0.25">
      <c r="B2" s="15" t="s">
        <v>21</v>
      </c>
      <c r="C2" s="1"/>
      <c r="D2" s="17" t="s">
        <v>8</v>
      </c>
      <c r="E2" s="17" t="s">
        <v>2</v>
      </c>
      <c r="F2" s="17" t="s">
        <v>3</v>
      </c>
      <c r="G2" s="17" t="s">
        <v>28</v>
      </c>
      <c r="H2" s="12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4" t="s">
        <v>19</v>
      </c>
    </row>
    <row r="3" spans="2:13" x14ac:dyDescent="0.2">
      <c r="B3" s="1" t="s">
        <v>0</v>
      </c>
      <c r="C3" s="16" t="s">
        <v>1</v>
      </c>
      <c r="D3" s="2" t="s">
        <v>9</v>
      </c>
      <c r="E3" s="3">
        <v>5</v>
      </c>
      <c r="F3" s="3">
        <v>129</v>
      </c>
      <c r="G3" s="4">
        <f>AVERAGE(F3:F7)</f>
        <v>-1743.4</v>
      </c>
      <c r="H3" s="13">
        <f>MIN(E3,E8,E13,E18)</f>
        <v>4</v>
      </c>
      <c r="I3" s="1">
        <f>MAX(E3,E8,E13,E18)</f>
        <v>8</v>
      </c>
      <c r="J3" s="1">
        <f>AVERAGE(E3,E8,E13,E18)</f>
        <v>6</v>
      </c>
      <c r="K3" s="1">
        <f>MIN(F3,F8,F13,F18)</f>
        <v>129</v>
      </c>
      <c r="L3" s="1">
        <f>MAX(F3,F8,F13,F18)</f>
        <v>216</v>
      </c>
      <c r="M3" s="6">
        <f>AVERAGE(F3,F8,F13,F18)</f>
        <v>171.25</v>
      </c>
    </row>
    <row r="4" spans="2:13" x14ac:dyDescent="0.2">
      <c r="B4" s="1"/>
      <c r="C4" s="16"/>
      <c r="D4" s="5" t="s">
        <v>10</v>
      </c>
      <c r="E4" s="1">
        <v>6</v>
      </c>
      <c r="F4" s="1">
        <v>-872</v>
      </c>
      <c r="G4" s="6"/>
      <c r="H4" s="13">
        <f>MIN(E4,E9,E14,E19)</f>
        <v>5</v>
      </c>
      <c r="I4" s="1">
        <f>MAX(E4,E9,E14,E19)</f>
        <v>9</v>
      </c>
      <c r="J4" s="1">
        <f>AVERAGE(E4,E9,E14,E19)</f>
        <v>7</v>
      </c>
      <c r="K4" s="1">
        <f>MIN(F4,F9,F14,F19)</f>
        <v>-872</v>
      </c>
      <c r="L4" s="1">
        <f>MAX(F4,F9,F14,F19)</f>
        <v>199</v>
      </c>
      <c r="M4" s="6">
        <f>AVERAGE(F4,F9,F14,F19)</f>
        <v>-324.75</v>
      </c>
    </row>
    <row r="5" spans="2:13" x14ac:dyDescent="0.2">
      <c r="B5" s="1"/>
      <c r="C5" s="16"/>
      <c r="D5" s="5" t="s">
        <v>11</v>
      </c>
      <c r="E5" s="1">
        <v>2</v>
      </c>
      <c r="F5" s="1">
        <v>-733</v>
      </c>
      <c r="G5" s="6"/>
      <c r="H5" s="13">
        <f>MIN(E5,E10,E15,E20)</f>
        <v>2</v>
      </c>
      <c r="I5" s="1">
        <f>MAX(E5,E10,E15,E20)</f>
        <v>15</v>
      </c>
      <c r="J5" s="1">
        <f>AVERAGE(E5,E10,E15,E20)</f>
        <v>6</v>
      </c>
      <c r="K5" s="1">
        <f>MIN(F5,F10,F15,F20)</f>
        <v>-733</v>
      </c>
      <c r="L5" s="1">
        <f>MAX(F5,F10,F15,F20)</f>
        <v>180</v>
      </c>
      <c r="M5" s="6">
        <f>AVERAGE(F5,F10,F15,F20)</f>
        <v>-227.25</v>
      </c>
    </row>
    <row r="6" spans="2:13" x14ac:dyDescent="0.2">
      <c r="B6" s="1"/>
      <c r="C6" s="16"/>
      <c r="D6" s="5" t="s">
        <v>12</v>
      </c>
      <c r="E6" s="1">
        <v>2</v>
      </c>
      <c r="F6" s="1">
        <v>-823</v>
      </c>
      <c r="G6" s="6"/>
      <c r="H6" s="13">
        <f>MIN(E6,E11,E16,E21)</f>
        <v>2</v>
      </c>
      <c r="I6" s="1">
        <f>MAX(E6,E11,E16,E21)</f>
        <v>3</v>
      </c>
      <c r="J6" s="1">
        <f>AVERAGE(E6,E11,E16,E21)</f>
        <v>2.25</v>
      </c>
      <c r="K6" s="1">
        <f>MIN(F6,F11,F16,F21)</f>
        <v>-823</v>
      </c>
      <c r="L6" s="1">
        <f>MAX(F6,F11,F16,F21)</f>
        <v>160</v>
      </c>
      <c r="M6" s="6">
        <f>AVERAGE(F6,F11,F16,F21)</f>
        <v>-313.75</v>
      </c>
    </row>
    <row r="7" spans="2:13" ht="17" thickBot="1" x14ac:dyDescent="0.25">
      <c r="B7" s="1"/>
      <c r="C7" s="16"/>
      <c r="D7" s="7" t="s">
        <v>13</v>
      </c>
      <c r="E7" s="8">
        <v>12</v>
      </c>
      <c r="F7" s="8">
        <v>-6418</v>
      </c>
      <c r="G7" s="9"/>
      <c r="H7" s="14">
        <f>MIN(E7,E12,E17,E22)</f>
        <v>8</v>
      </c>
      <c r="I7" s="8">
        <f>MAX(E7,E12,E17,E22)</f>
        <v>14</v>
      </c>
      <c r="J7" s="8">
        <f>AVERAGE(E7,E12,E17,E22)</f>
        <v>10.75</v>
      </c>
      <c r="K7" s="8">
        <f>MIN(F7,F12,F17,F22)</f>
        <v>-6418</v>
      </c>
      <c r="L7" s="8">
        <f>MAX(F7,F12,F17,F22)</f>
        <v>3140</v>
      </c>
      <c r="M7" s="9">
        <f>AVERAGE(F7,F12,F17,F22)</f>
        <v>-1485.5</v>
      </c>
    </row>
    <row r="8" spans="2:13" x14ac:dyDescent="0.2">
      <c r="B8" s="1"/>
      <c r="C8" s="16" t="s">
        <v>4</v>
      </c>
      <c r="D8" s="2" t="s">
        <v>9</v>
      </c>
      <c r="E8" s="3">
        <v>8</v>
      </c>
      <c r="F8" s="3">
        <v>177</v>
      </c>
      <c r="G8" s="4">
        <f>AVERAGE(F8:F12)</f>
        <v>-764.8</v>
      </c>
    </row>
    <row r="9" spans="2:13" x14ac:dyDescent="0.2">
      <c r="B9" s="1"/>
      <c r="C9" s="16"/>
      <c r="D9" s="5" t="s">
        <v>10</v>
      </c>
      <c r="E9" s="1">
        <v>5</v>
      </c>
      <c r="F9" s="1">
        <v>-388</v>
      </c>
      <c r="G9" s="6"/>
    </row>
    <row r="10" spans="2:13" x14ac:dyDescent="0.2">
      <c r="B10" s="1"/>
      <c r="C10" s="16"/>
      <c r="D10" s="5" t="s">
        <v>11</v>
      </c>
      <c r="E10" s="1">
        <v>15</v>
      </c>
      <c r="F10" s="1">
        <v>-506</v>
      </c>
      <c r="G10" s="6"/>
    </row>
    <row r="11" spans="2:13" x14ac:dyDescent="0.2">
      <c r="B11" s="1"/>
      <c r="C11" s="16"/>
      <c r="D11" s="5" t="s">
        <v>12</v>
      </c>
      <c r="E11" s="1">
        <v>2</v>
      </c>
      <c r="F11" s="1">
        <v>-400</v>
      </c>
      <c r="G11" s="6"/>
    </row>
    <row r="12" spans="2:13" ht="17" thickBot="1" x14ac:dyDescent="0.25">
      <c r="B12" s="1"/>
      <c r="C12" s="16"/>
      <c r="D12" s="7" t="s">
        <v>13</v>
      </c>
      <c r="E12" s="8">
        <v>14</v>
      </c>
      <c r="F12" s="8">
        <v>-2707</v>
      </c>
      <c r="G12" s="9"/>
    </row>
    <row r="13" spans="2:13" x14ac:dyDescent="0.2">
      <c r="B13" s="1"/>
      <c r="C13" s="16" t="s">
        <v>6</v>
      </c>
      <c r="D13" s="2" t="s">
        <v>9</v>
      </c>
      <c r="E13" s="3">
        <v>4</v>
      </c>
      <c r="F13" s="3">
        <v>163</v>
      </c>
      <c r="G13" s="4">
        <f>AVERAGE(F13:F17)</f>
        <v>-14.8</v>
      </c>
    </row>
    <row r="14" spans="2:13" x14ac:dyDescent="0.2">
      <c r="B14" s="1"/>
      <c r="C14" s="16"/>
      <c r="D14" s="5" t="s">
        <v>10</v>
      </c>
      <c r="E14" s="1">
        <v>9</v>
      </c>
      <c r="F14" s="1">
        <v>-238</v>
      </c>
      <c r="G14" s="6"/>
    </row>
    <row r="15" spans="2:13" x14ac:dyDescent="0.2">
      <c r="B15" s="1"/>
      <c r="C15" s="16"/>
      <c r="D15" s="5" t="s">
        <v>11</v>
      </c>
      <c r="E15" s="1">
        <v>5</v>
      </c>
      <c r="F15" s="1">
        <v>150</v>
      </c>
      <c r="G15" s="6"/>
    </row>
    <row r="16" spans="2:13" x14ac:dyDescent="0.2">
      <c r="B16" s="1"/>
      <c r="C16" s="16"/>
      <c r="D16" s="5" t="s">
        <v>12</v>
      </c>
      <c r="E16" s="1">
        <v>2</v>
      </c>
      <c r="F16" s="1">
        <v>-192</v>
      </c>
      <c r="G16" s="6"/>
    </row>
    <row r="17" spans="2:13" ht="17" thickBot="1" x14ac:dyDescent="0.25">
      <c r="B17" s="1"/>
      <c r="C17" s="16"/>
      <c r="D17" s="7" t="s">
        <v>13</v>
      </c>
      <c r="E17" s="8">
        <v>8</v>
      </c>
      <c r="F17" s="8">
        <v>43</v>
      </c>
      <c r="G17" s="9"/>
    </row>
    <row r="18" spans="2:13" x14ac:dyDescent="0.2">
      <c r="B18" s="1"/>
      <c r="C18" s="16" t="s">
        <v>5</v>
      </c>
      <c r="D18" s="2" t="s">
        <v>9</v>
      </c>
      <c r="E18" s="3">
        <v>7</v>
      </c>
      <c r="F18" s="3">
        <v>216</v>
      </c>
      <c r="G18" s="4">
        <f>AVERAGE(F18:F22)</f>
        <v>779</v>
      </c>
    </row>
    <row r="19" spans="2:13" x14ac:dyDescent="0.2">
      <c r="B19" s="1"/>
      <c r="C19" s="16"/>
      <c r="D19" s="5" t="s">
        <v>10</v>
      </c>
      <c r="E19" s="1">
        <v>8</v>
      </c>
      <c r="F19" s="1">
        <v>199</v>
      </c>
      <c r="G19" s="6"/>
    </row>
    <row r="20" spans="2:13" x14ac:dyDescent="0.2">
      <c r="B20" s="1"/>
      <c r="C20" s="16"/>
      <c r="D20" s="5" t="s">
        <v>11</v>
      </c>
      <c r="E20" s="1">
        <v>2</v>
      </c>
      <c r="F20" s="1">
        <v>180</v>
      </c>
      <c r="G20" s="6"/>
    </row>
    <row r="21" spans="2:13" x14ac:dyDescent="0.2">
      <c r="B21" s="1"/>
      <c r="C21" s="16"/>
      <c r="D21" s="5" t="s">
        <v>12</v>
      </c>
      <c r="E21" s="1">
        <v>3</v>
      </c>
      <c r="F21" s="1">
        <v>160</v>
      </c>
      <c r="G21" s="6"/>
    </row>
    <row r="22" spans="2:13" ht="17" thickBot="1" x14ac:dyDescent="0.25">
      <c r="B22" s="1"/>
      <c r="C22" s="16"/>
      <c r="D22" s="7" t="s">
        <v>13</v>
      </c>
      <c r="E22" s="8">
        <v>9</v>
      </c>
      <c r="F22" s="8">
        <v>3140</v>
      </c>
      <c r="G22" s="9"/>
    </row>
    <row r="24" spans="2:13" ht="17" thickBot="1" x14ac:dyDescent="0.25">
      <c r="B24" t="s">
        <v>20</v>
      </c>
    </row>
    <row r="25" spans="2:13" ht="17" thickBot="1" x14ac:dyDescent="0.25">
      <c r="B25" s="15" t="s">
        <v>22</v>
      </c>
      <c r="C25" s="1"/>
      <c r="D25" s="17" t="s">
        <v>8</v>
      </c>
      <c r="E25" s="17" t="s">
        <v>2</v>
      </c>
      <c r="F25" s="17" t="s">
        <v>3</v>
      </c>
      <c r="G25" s="17"/>
      <c r="H25" s="12" t="s">
        <v>14</v>
      </c>
      <c r="I25" s="3" t="s">
        <v>15</v>
      </c>
      <c r="J25" s="3" t="s">
        <v>16</v>
      </c>
      <c r="K25" s="3" t="s">
        <v>17</v>
      </c>
      <c r="L25" s="3" t="s">
        <v>18</v>
      </c>
      <c r="M25" s="4" t="s">
        <v>19</v>
      </c>
    </row>
    <row r="26" spans="2:13" x14ac:dyDescent="0.2">
      <c r="B26" s="1" t="s">
        <v>7</v>
      </c>
      <c r="C26" s="16" t="s">
        <v>1</v>
      </c>
      <c r="D26" s="2" t="s">
        <v>9</v>
      </c>
      <c r="E26" s="3">
        <v>5</v>
      </c>
      <c r="F26" s="3">
        <v>-228</v>
      </c>
      <c r="G26" s="4">
        <f>AVERAGE(F26:F30)</f>
        <v>9840.7999999999993</v>
      </c>
      <c r="H26" s="13">
        <f>MIN(E26,E31,E36,E41)</f>
        <v>4</v>
      </c>
      <c r="I26" s="1">
        <f>MAX(E26,E31,E36,E41)</f>
        <v>6</v>
      </c>
      <c r="J26" s="1">
        <f>AVERAGE(E26,E31,E36,E41)</f>
        <v>4.75</v>
      </c>
      <c r="K26" s="1">
        <f>MIN(F26,F31,F36,F41)</f>
        <v>-410</v>
      </c>
      <c r="L26" s="1">
        <f>MAX(F26,F31,F36,F41)</f>
        <v>-228</v>
      </c>
      <c r="M26" s="6">
        <f>AVERAGE(F26,F31,F36,F41)</f>
        <v>-314.25</v>
      </c>
    </row>
    <row r="27" spans="2:13" x14ac:dyDescent="0.2">
      <c r="B27" s="1"/>
      <c r="C27" s="16"/>
      <c r="D27" s="5" t="s">
        <v>10</v>
      </c>
      <c r="E27" s="1">
        <v>8</v>
      </c>
      <c r="F27" s="1">
        <v>4776</v>
      </c>
      <c r="G27" s="6"/>
      <c r="H27" s="13">
        <f>MIN(E27,E32,E37,E42)</f>
        <v>2</v>
      </c>
      <c r="I27" s="1">
        <f>MAX(E27,E32,E37,E42)</f>
        <v>8</v>
      </c>
      <c r="J27" s="1">
        <f>AVERAGE(E27,E32,E37,E42)</f>
        <v>4.5</v>
      </c>
      <c r="K27" s="1">
        <f>MIN(F27,F32,F37,F42)</f>
        <v>-1182</v>
      </c>
      <c r="L27" s="1">
        <f>MAX(F27,F32,F37,F42)</f>
        <v>4776</v>
      </c>
      <c r="M27" s="6">
        <f>AVERAGE(F27,F32,F37,F42)</f>
        <v>1824</v>
      </c>
    </row>
    <row r="28" spans="2:13" x14ac:dyDescent="0.2">
      <c r="B28" s="1"/>
      <c r="C28" s="16"/>
      <c r="D28" s="5" t="s">
        <v>11</v>
      </c>
      <c r="E28" s="1">
        <v>14</v>
      </c>
      <c r="F28" s="1">
        <v>893</v>
      </c>
      <c r="G28" s="6"/>
      <c r="H28" s="13">
        <f>MIN(E28,E33,E38,E43)</f>
        <v>2</v>
      </c>
      <c r="I28" s="1">
        <f>MAX(E28,E33,E38,E43)</f>
        <v>14</v>
      </c>
      <c r="J28" s="1">
        <f>AVERAGE(E28,E33,E38,E43)</f>
        <v>7.25</v>
      </c>
      <c r="K28" s="1">
        <f>MIN(F28,F33,F38,F43)</f>
        <v>-1216</v>
      </c>
      <c r="L28" s="1">
        <f>MAX(F28,F33,F38,F43)</f>
        <v>893</v>
      </c>
      <c r="M28" s="6">
        <f>AVERAGE(F28,F33,F38,F43)</f>
        <v>-367.75</v>
      </c>
    </row>
    <row r="29" spans="2:13" x14ac:dyDescent="0.2">
      <c r="B29" s="1"/>
      <c r="C29" s="16"/>
      <c r="D29" s="5" t="s">
        <v>12</v>
      </c>
      <c r="E29" s="1">
        <v>4</v>
      </c>
      <c r="F29" s="1">
        <v>4083</v>
      </c>
      <c r="G29" s="6"/>
      <c r="H29" s="13">
        <f>MIN(E29,E34,E39,E44)</f>
        <v>2</v>
      </c>
      <c r="I29" s="1">
        <f>MAX(E29,E34,E39,E44)</f>
        <v>5</v>
      </c>
      <c r="J29" s="1">
        <f>AVERAGE(E29,E34,E39,E44)</f>
        <v>3.75</v>
      </c>
      <c r="K29" s="1">
        <f>MIN(F29,F34,F39,F44)</f>
        <v>-1013</v>
      </c>
      <c r="L29" s="1">
        <f>MAX(F29,F34,F39,F44)</f>
        <v>4083</v>
      </c>
      <c r="M29" s="6">
        <f>AVERAGE(F29,F34,F39,F44)</f>
        <v>1365</v>
      </c>
    </row>
    <row r="30" spans="2:13" ht="17" thickBot="1" x14ac:dyDescent="0.25">
      <c r="B30" s="1"/>
      <c r="C30" s="16"/>
      <c r="D30" s="7" t="s">
        <v>13</v>
      </c>
      <c r="E30" s="8">
        <v>2</v>
      </c>
      <c r="F30" s="8">
        <v>39680</v>
      </c>
      <c r="G30" s="9"/>
      <c r="H30" s="14">
        <f>MIN(E30,E35,E40,E45)</f>
        <v>2</v>
      </c>
      <c r="I30" s="8">
        <f>MAX(E30,E35,E40,E45)</f>
        <v>6</v>
      </c>
      <c r="J30" s="8">
        <f>AVERAGE(E30,E35,E40,E45)</f>
        <v>3.25</v>
      </c>
      <c r="K30" s="8">
        <f>MIN(F30,F35,F40,F45)</f>
        <v>-15849</v>
      </c>
      <c r="L30" s="8">
        <f>MAX(F30,F35,F40,F45)</f>
        <v>39680</v>
      </c>
      <c r="M30" s="9">
        <f>AVERAGE(F30,F35,F40,F45)</f>
        <v>10191</v>
      </c>
    </row>
    <row r="31" spans="2:13" x14ac:dyDescent="0.2">
      <c r="B31" s="1"/>
      <c r="C31" s="16" t="s">
        <v>4</v>
      </c>
      <c r="D31" s="2" t="s">
        <v>9</v>
      </c>
      <c r="E31" s="3">
        <v>6</v>
      </c>
      <c r="F31" s="3">
        <v>-313</v>
      </c>
      <c r="G31" s="4">
        <f>AVERAGE(F31:F35)</f>
        <v>4409.3999999999996</v>
      </c>
    </row>
    <row r="32" spans="2:13" x14ac:dyDescent="0.2">
      <c r="B32" s="1"/>
      <c r="C32" s="16"/>
      <c r="D32" s="5" t="s">
        <v>10</v>
      </c>
      <c r="E32" s="1">
        <v>5</v>
      </c>
      <c r="F32" s="1">
        <v>2040</v>
      </c>
      <c r="G32" s="6"/>
    </row>
    <row r="33" spans="2:13" x14ac:dyDescent="0.2">
      <c r="B33" s="1"/>
      <c r="C33" s="16"/>
      <c r="D33" s="5" t="s">
        <v>11</v>
      </c>
      <c r="E33" s="1">
        <v>10</v>
      </c>
      <c r="F33" s="1">
        <v>56</v>
      </c>
      <c r="G33" s="6"/>
    </row>
    <row r="34" spans="2:13" x14ac:dyDescent="0.2">
      <c r="B34" s="1"/>
      <c r="C34" s="16"/>
      <c r="D34" s="5" t="s">
        <v>12</v>
      </c>
      <c r="E34" s="1">
        <v>4</v>
      </c>
      <c r="F34" s="1">
        <v>1748</v>
      </c>
      <c r="G34" s="6"/>
    </row>
    <row r="35" spans="2:13" ht="17" thickBot="1" x14ac:dyDescent="0.25">
      <c r="B35" s="1"/>
      <c r="C35" s="16"/>
      <c r="D35" s="7" t="s">
        <v>13</v>
      </c>
      <c r="E35" s="8">
        <v>3</v>
      </c>
      <c r="F35" s="8">
        <v>18516</v>
      </c>
      <c r="G35" s="9"/>
    </row>
    <row r="36" spans="2:13" x14ac:dyDescent="0.2">
      <c r="B36" s="1"/>
      <c r="C36" s="16" t="s">
        <v>6</v>
      </c>
      <c r="D36" s="2" t="s">
        <v>9</v>
      </c>
      <c r="E36" s="3">
        <v>4</v>
      </c>
      <c r="F36" s="3">
        <v>-306</v>
      </c>
      <c r="G36" s="4">
        <f>AVERAGE(F36:F40)</f>
        <v>-160.19999999999999</v>
      </c>
    </row>
    <row r="37" spans="2:13" x14ac:dyDescent="0.2">
      <c r="B37" s="1"/>
      <c r="C37" s="16"/>
      <c r="D37" s="5" t="s">
        <v>10</v>
      </c>
      <c r="E37" s="1">
        <v>3</v>
      </c>
      <c r="F37" s="1">
        <v>1662</v>
      </c>
      <c r="G37" s="6"/>
    </row>
    <row r="38" spans="2:13" x14ac:dyDescent="0.2">
      <c r="B38" s="1"/>
      <c r="C38" s="16"/>
      <c r="D38" s="5" t="s">
        <v>11</v>
      </c>
      <c r="E38" s="1">
        <v>3</v>
      </c>
      <c r="F38" s="1">
        <v>-1216</v>
      </c>
      <c r="G38" s="6"/>
    </row>
    <row r="39" spans="2:13" x14ac:dyDescent="0.2">
      <c r="B39" s="1"/>
      <c r="C39" s="16"/>
      <c r="D39" s="5" t="s">
        <v>12</v>
      </c>
      <c r="E39" s="1">
        <v>5</v>
      </c>
      <c r="F39" s="1">
        <v>642</v>
      </c>
      <c r="G39" s="6"/>
    </row>
    <row r="40" spans="2:13" ht="17" thickBot="1" x14ac:dyDescent="0.25">
      <c r="B40" s="1"/>
      <c r="C40" s="16"/>
      <c r="D40" s="7" t="s">
        <v>13</v>
      </c>
      <c r="E40" s="8">
        <v>6</v>
      </c>
      <c r="F40" s="8">
        <v>-1583</v>
      </c>
      <c r="G40" s="9"/>
    </row>
    <row r="41" spans="2:13" x14ac:dyDescent="0.2">
      <c r="B41" s="1"/>
      <c r="C41" s="16" t="s">
        <v>5</v>
      </c>
      <c r="D41" s="2" t="s">
        <v>9</v>
      </c>
      <c r="E41" s="3">
        <v>4</v>
      </c>
      <c r="F41" s="3">
        <v>-410</v>
      </c>
      <c r="G41" s="4">
        <f>AVERAGE(F41:F45)</f>
        <v>-3931.6</v>
      </c>
    </row>
    <row r="42" spans="2:13" x14ac:dyDescent="0.2">
      <c r="B42" s="1"/>
      <c r="C42" s="16"/>
      <c r="D42" s="5" t="s">
        <v>10</v>
      </c>
      <c r="E42" s="1">
        <v>2</v>
      </c>
      <c r="F42" s="1">
        <v>-1182</v>
      </c>
      <c r="G42" s="6"/>
    </row>
    <row r="43" spans="2:13" x14ac:dyDescent="0.2">
      <c r="B43" s="1"/>
      <c r="C43" s="16"/>
      <c r="D43" s="5" t="s">
        <v>11</v>
      </c>
      <c r="E43" s="1">
        <v>2</v>
      </c>
      <c r="F43" s="1">
        <v>-1204</v>
      </c>
      <c r="G43" s="6"/>
    </row>
    <row r="44" spans="2:13" x14ac:dyDescent="0.2">
      <c r="B44" s="1"/>
      <c r="C44" s="16"/>
      <c r="D44" s="5" t="s">
        <v>12</v>
      </c>
      <c r="E44" s="1">
        <v>2</v>
      </c>
      <c r="F44" s="1">
        <v>-1013</v>
      </c>
      <c r="G44" s="6"/>
    </row>
    <row r="45" spans="2:13" ht="17" thickBot="1" x14ac:dyDescent="0.25">
      <c r="B45" s="1"/>
      <c r="C45" s="16"/>
      <c r="D45" s="7" t="s">
        <v>13</v>
      </c>
      <c r="E45" s="8">
        <v>2</v>
      </c>
      <c r="F45" s="8">
        <v>-15849</v>
      </c>
      <c r="G45" s="9"/>
    </row>
    <row r="46" spans="2:13" ht="17" thickBot="1" x14ac:dyDescent="0.25"/>
    <row r="47" spans="2:13" ht="17" thickBot="1" x14ac:dyDescent="0.25">
      <c r="B47" s="15" t="s">
        <v>21</v>
      </c>
      <c r="C47" s="1"/>
      <c r="D47" s="17" t="s">
        <v>8</v>
      </c>
      <c r="E47" s="17" t="s">
        <v>2</v>
      </c>
      <c r="F47" s="17" t="s">
        <v>3</v>
      </c>
      <c r="G47" s="17"/>
      <c r="H47" s="12" t="s">
        <v>14</v>
      </c>
      <c r="I47" s="3" t="s">
        <v>15</v>
      </c>
      <c r="J47" s="3" t="s">
        <v>16</v>
      </c>
      <c r="K47" s="3" t="s">
        <v>17</v>
      </c>
      <c r="L47" s="3" t="s">
        <v>18</v>
      </c>
      <c r="M47" s="4" t="s">
        <v>19</v>
      </c>
    </row>
    <row r="48" spans="2:13" x14ac:dyDescent="0.2">
      <c r="B48" s="1" t="s">
        <v>23</v>
      </c>
      <c r="C48" s="16" t="s">
        <v>1</v>
      </c>
      <c r="D48" s="2" t="s">
        <v>9</v>
      </c>
      <c r="E48" s="3">
        <v>3</v>
      </c>
      <c r="F48" s="3">
        <v>3665494</v>
      </c>
      <c r="G48" s="4">
        <f>AVERAGE(F48:F52)</f>
        <v>732798.6</v>
      </c>
      <c r="H48" s="13">
        <f>MIN(E48,E53,E58,E63)</f>
        <v>2</v>
      </c>
      <c r="I48" s="1">
        <f>MAX(E48,E53,E58,E63)</f>
        <v>4</v>
      </c>
      <c r="J48" s="1">
        <f>AVERAGE(E48,E53,E58,E63)</f>
        <v>3.25</v>
      </c>
      <c r="K48" s="1">
        <f>MIN(F48,F53,F58,F63)</f>
        <v>507</v>
      </c>
      <c r="L48" s="1">
        <f>MAX(F48,F53,F58,F63)</f>
        <v>3665494</v>
      </c>
      <c r="M48" s="6">
        <f>AVERAGE(F48,F53,F58,F63)</f>
        <v>1503471</v>
      </c>
    </row>
    <row r="49" spans="2:13" x14ac:dyDescent="0.2">
      <c r="B49" s="20" t="s">
        <v>24</v>
      </c>
      <c r="C49" s="16"/>
      <c r="D49" s="5" t="s">
        <v>10</v>
      </c>
      <c r="E49" s="1">
        <v>15</v>
      </c>
      <c r="F49" s="1">
        <v>-433</v>
      </c>
      <c r="G49" s="6"/>
      <c r="H49" s="13">
        <f>MIN(E49,E54,E59,E64)</f>
        <v>13</v>
      </c>
      <c r="I49" s="1">
        <f>MAX(E49,E54,E59,E64)</f>
        <v>15</v>
      </c>
      <c r="J49" s="1">
        <f>AVERAGE(E49,E54,E59,E64)</f>
        <v>14</v>
      </c>
      <c r="K49" s="1">
        <f>MIN(F49,F54,F59,F64)</f>
        <v>-433</v>
      </c>
      <c r="L49" s="1">
        <f>MAX(F49,F54,F59,F64)</f>
        <v>1384</v>
      </c>
      <c r="M49" s="6">
        <f>AVERAGE(F49,F54,F59,F64)</f>
        <v>463.25</v>
      </c>
    </row>
    <row r="50" spans="2:13" x14ac:dyDescent="0.2">
      <c r="B50" s="1"/>
      <c r="C50" s="16"/>
      <c r="D50" s="5" t="s">
        <v>11</v>
      </c>
      <c r="E50" s="1">
        <v>15</v>
      </c>
      <c r="F50" s="1">
        <v>14039</v>
      </c>
      <c r="G50" s="6"/>
      <c r="H50" s="18">
        <f>MIN(E50,E55,E60,E65)</f>
        <v>2</v>
      </c>
      <c r="I50" s="10">
        <f>MAX(E50,E55,E60,E65)</f>
        <v>15</v>
      </c>
      <c r="J50" s="1">
        <f>AVERAGE(E50,E55,E60,E65)</f>
        <v>8.5</v>
      </c>
      <c r="K50" s="1">
        <f>MIN(F50,F55,F60,F65)</f>
        <v>842</v>
      </c>
      <c r="L50" s="1">
        <f>MAX(F50,F55,F60,F65)</f>
        <v>459033</v>
      </c>
      <c r="M50" s="6">
        <f>AVERAGE(F50,F55,F60,F65)</f>
        <v>120968</v>
      </c>
    </row>
    <row r="51" spans="2:13" x14ac:dyDescent="0.2">
      <c r="B51" s="1"/>
      <c r="C51" s="16"/>
      <c r="D51" s="5" t="s">
        <v>12</v>
      </c>
      <c r="E51" s="1">
        <v>15</v>
      </c>
      <c r="F51" s="1">
        <v>-148</v>
      </c>
      <c r="G51" s="6"/>
      <c r="H51" s="13">
        <f>MIN(E51,E56,E61,E66)</f>
        <v>5</v>
      </c>
      <c r="I51" s="1">
        <f>MAX(E51,E56,E61,E66)</f>
        <v>15</v>
      </c>
      <c r="J51" s="1">
        <f>AVERAGE(E51,E56,E61,E66)</f>
        <v>12.25</v>
      </c>
      <c r="K51" s="1">
        <f>MIN(F51,F56,F61,F66)</f>
        <v>-148</v>
      </c>
      <c r="L51" s="1">
        <f>MAX(F51,F56,F61,F66)</f>
        <v>785</v>
      </c>
      <c r="M51" s="6">
        <f>AVERAGE(F51,F56,F61,F66)</f>
        <v>333.75</v>
      </c>
    </row>
    <row r="52" spans="2:13" ht="17" thickBot="1" x14ac:dyDescent="0.25">
      <c r="B52" s="1"/>
      <c r="C52" s="16"/>
      <c r="D52" s="7" t="s">
        <v>13</v>
      </c>
      <c r="E52" s="8">
        <v>15</v>
      </c>
      <c r="F52" s="8">
        <v>-14959</v>
      </c>
      <c r="G52" s="9"/>
      <c r="H52" s="19">
        <f>MIN(E52,E57,E62,E67)</f>
        <v>15</v>
      </c>
      <c r="I52" s="11">
        <f>MAX(E52,E57,E62,E67)</f>
        <v>15</v>
      </c>
      <c r="J52" s="8">
        <f>AVERAGE(E52,E57,E62,E67)</f>
        <v>15</v>
      </c>
      <c r="K52" s="8">
        <f>MIN(F52,F57,F62,F67)</f>
        <v>-14959</v>
      </c>
      <c r="L52" s="8">
        <f>MAX(F52,F57,F62,F67)</f>
        <v>10640</v>
      </c>
      <c r="M52" s="9">
        <f>AVERAGE(F52,F57,F62,F67)</f>
        <v>-1100.5</v>
      </c>
    </row>
    <row r="53" spans="2:13" x14ac:dyDescent="0.2">
      <c r="B53" s="1"/>
      <c r="C53" s="16" t="s">
        <v>4</v>
      </c>
      <c r="D53" s="2" t="s">
        <v>9</v>
      </c>
      <c r="E53" s="3">
        <v>2</v>
      </c>
      <c r="F53" s="3">
        <v>2345749</v>
      </c>
      <c r="G53" s="4">
        <f>AVERAGE(F53:F57)</f>
        <v>470651.6</v>
      </c>
    </row>
    <row r="54" spans="2:13" x14ac:dyDescent="0.2">
      <c r="B54" s="1"/>
      <c r="C54" s="16"/>
      <c r="D54" s="5" t="s">
        <v>10</v>
      </c>
      <c r="E54" s="1">
        <v>13</v>
      </c>
      <c r="F54" s="1">
        <v>1384</v>
      </c>
      <c r="G54" s="6"/>
    </row>
    <row r="55" spans="2:13" x14ac:dyDescent="0.2">
      <c r="B55" s="1"/>
      <c r="C55" s="16"/>
      <c r="D55" s="5" t="s">
        <v>11</v>
      </c>
      <c r="E55" s="1">
        <v>12</v>
      </c>
      <c r="F55" s="1">
        <v>9958</v>
      </c>
      <c r="G55" s="6"/>
    </row>
    <row r="56" spans="2:13" x14ac:dyDescent="0.2">
      <c r="B56" s="1"/>
      <c r="C56" s="16"/>
      <c r="D56" s="5" t="s">
        <v>12</v>
      </c>
      <c r="E56" s="1">
        <v>14</v>
      </c>
      <c r="F56" s="1">
        <v>726</v>
      </c>
      <c r="G56" s="6"/>
    </row>
    <row r="57" spans="2:13" ht="17" thickBot="1" x14ac:dyDescent="0.25">
      <c r="B57" s="1"/>
      <c r="C57" s="16"/>
      <c r="D57" s="7" t="s">
        <v>13</v>
      </c>
      <c r="E57" s="8">
        <v>15</v>
      </c>
      <c r="F57" s="8">
        <v>-4559</v>
      </c>
      <c r="G57" s="9"/>
    </row>
    <row r="58" spans="2:13" x14ac:dyDescent="0.2">
      <c r="B58" s="1"/>
      <c r="C58" s="16" t="s">
        <v>6</v>
      </c>
      <c r="D58" s="2" t="s">
        <v>9</v>
      </c>
      <c r="E58" s="3">
        <v>4</v>
      </c>
      <c r="F58" s="3">
        <v>2134</v>
      </c>
      <c r="G58" s="4">
        <f>AVERAGE(F58:F62)</f>
        <v>93111</v>
      </c>
    </row>
    <row r="59" spans="2:13" x14ac:dyDescent="0.2">
      <c r="B59" s="1"/>
      <c r="C59" s="16"/>
      <c r="D59" s="5" t="s">
        <v>10</v>
      </c>
      <c r="E59" s="1">
        <v>13</v>
      </c>
      <c r="F59" s="1">
        <v>-60</v>
      </c>
      <c r="G59" s="6"/>
    </row>
    <row r="60" spans="2:13" x14ac:dyDescent="0.2">
      <c r="B60" s="1"/>
      <c r="C60" s="16"/>
      <c r="D60" s="5" t="s">
        <v>11</v>
      </c>
      <c r="E60" s="1">
        <v>2</v>
      </c>
      <c r="F60" s="1">
        <v>459033</v>
      </c>
      <c r="G60" s="6"/>
    </row>
    <row r="61" spans="2:13" x14ac:dyDescent="0.2">
      <c r="B61" s="1"/>
      <c r="C61" s="16"/>
      <c r="D61" s="5" t="s">
        <v>12</v>
      </c>
      <c r="E61" s="1">
        <v>5</v>
      </c>
      <c r="F61" s="1">
        <v>-28</v>
      </c>
      <c r="G61" s="6"/>
    </row>
    <row r="62" spans="2:13" ht="17" thickBot="1" x14ac:dyDescent="0.25">
      <c r="B62" s="1"/>
      <c r="C62" s="16"/>
      <c r="D62" s="7" t="s">
        <v>13</v>
      </c>
      <c r="E62" s="8">
        <v>15</v>
      </c>
      <c r="F62" s="8">
        <v>4476</v>
      </c>
      <c r="G62" s="9"/>
    </row>
    <row r="63" spans="2:13" x14ac:dyDescent="0.2">
      <c r="B63" s="1"/>
      <c r="C63" s="16" t="s">
        <v>5</v>
      </c>
      <c r="D63" s="2" t="s">
        <v>9</v>
      </c>
      <c r="E63" s="3">
        <v>4</v>
      </c>
      <c r="F63" s="3">
        <v>507</v>
      </c>
      <c r="G63" s="4">
        <f>AVERAGE(F63:F67)</f>
        <v>2747.2</v>
      </c>
    </row>
    <row r="64" spans="2:13" x14ac:dyDescent="0.2">
      <c r="B64" s="1"/>
      <c r="C64" s="16"/>
      <c r="D64" s="5" t="s">
        <v>10</v>
      </c>
      <c r="E64" s="1">
        <v>15</v>
      </c>
      <c r="F64" s="1">
        <v>962</v>
      </c>
      <c r="G64" s="6"/>
    </row>
    <row r="65" spans="2:7" x14ac:dyDescent="0.2">
      <c r="B65" s="1"/>
      <c r="C65" s="16"/>
      <c r="D65" s="5" t="s">
        <v>11</v>
      </c>
      <c r="E65" s="1">
        <v>5</v>
      </c>
      <c r="F65" s="1">
        <v>842</v>
      </c>
      <c r="G65" s="6"/>
    </row>
    <row r="66" spans="2:7" x14ac:dyDescent="0.2">
      <c r="B66" s="1"/>
      <c r="C66" s="16"/>
      <c r="D66" s="5" t="s">
        <v>12</v>
      </c>
      <c r="E66" s="1">
        <v>15</v>
      </c>
      <c r="F66" s="1">
        <v>785</v>
      </c>
      <c r="G66" s="6"/>
    </row>
    <row r="67" spans="2:7" ht="17" thickBot="1" x14ac:dyDescent="0.25">
      <c r="B67" s="1"/>
      <c r="C67" s="16"/>
      <c r="D67" s="7" t="s">
        <v>13</v>
      </c>
      <c r="E67" s="8">
        <v>15</v>
      </c>
      <c r="F67" s="8">
        <v>10640</v>
      </c>
      <c r="G67" s="9"/>
    </row>
    <row r="68" spans="2:7" ht="17" thickBot="1" x14ac:dyDescent="0.25">
      <c r="B68" s="1"/>
      <c r="C68" s="1"/>
      <c r="D68" s="21"/>
      <c r="E68" s="21"/>
      <c r="F68" s="21"/>
      <c r="G68" s="21"/>
    </row>
    <row r="69" spans="2:7" x14ac:dyDescent="0.2">
      <c r="B69" s="20" t="s">
        <v>25</v>
      </c>
      <c r="C69" s="16" t="s">
        <v>5</v>
      </c>
      <c r="D69" s="2" t="s">
        <v>9</v>
      </c>
      <c r="E69" s="3">
        <v>4</v>
      </c>
      <c r="F69" s="3">
        <v>313</v>
      </c>
      <c r="G69" s="4">
        <f>AVERAGE(F69:F73)</f>
        <v>2698</v>
      </c>
    </row>
    <row r="70" spans="2:7" x14ac:dyDescent="0.2">
      <c r="B70" s="1"/>
      <c r="C70" s="16"/>
      <c r="D70" s="5" t="s">
        <v>10</v>
      </c>
      <c r="E70" s="1">
        <v>15</v>
      </c>
      <c r="F70" s="1">
        <v>966</v>
      </c>
      <c r="G70" s="6"/>
    </row>
    <row r="71" spans="2:7" x14ac:dyDescent="0.2">
      <c r="B71" s="1"/>
      <c r="C71" s="16"/>
      <c r="D71" s="5" t="s">
        <v>11</v>
      </c>
      <c r="E71" s="1">
        <v>9</v>
      </c>
      <c r="F71" s="1">
        <v>721</v>
      </c>
      <c r="G71" s="6"/>
    </row>
    <row r="72" spans="2:7" x14ac:dyDescent="0.2">
      <c r="B72" s="1"/>
      <c r="C72" s="16"/>
      <c r="D72" s="5" t="s">
        <v>12</v>
      </c>
      <c r="E72" s="1">
        <v>15</v>
      </c>
      <c r="F72" s="1">
        <v>800</v>
      </c>
      <c r="G72" s="6"/>
    </row>
    <row r="73" spans="2:7" ht="17" thickBot="1" x14ac:dyDescent="0.25">
      <c r="B73" s="1"/>
      <c r="C73" s="16"/>
      <c r="D73" s="7" t="s">
        <v>13</v>
      </c>
      <c r="E73" s="8">
        <v>15</v>
      </c>
      <c r="F73" s="8">
        <v>10690</v>
      </c>
      <c r="G73" s="9"/>
    </row>
    <row r="74" spans="2:7" ht="17" thickBot="1" x14ac:dyDescent="0.25">
      <c r="B74" s="1"/>
      <c r="C74" s="1"/>
      <c r="D74" s="21"/>
      <c r="E74" s="21"/>
      <c r="F74" s="21"/>
      <c r="G74" s="21"/>
    </row>
    <row r="75" spans="2:7" x14ac:dyDescent="0.2">
      <c r="B75" s="20" t="s">
        <v>27</v>
      </c>
      <c r="C75" s="16" t="s">
        <v>5</v>
      </c>
      <c r="D75" s="2" t="s">
        <v>9</v>
      </c>
      <c r="E75" s="3">
        <v>4</v>
      </c>
      <c r="F75" s="3">
        <v>702</v>
      </c>
      <c r="G75" s="4">
        <f>AVERAGE(F75:F79)</f>
        <v>2797.6</v>
      </c>
    </row>
    <row r="76" spans="2:7" x14ac:dyDescent="0.2">
      <c r="B76" s="1"/>
      <c r="C76" s="16"/>
      <c r="D76" s="5" t="s">
        <v>10</v>
      </c>
      <c r="E76" s="1">
        <v>15</v>
      </c>
      <c r="F76" s="1">
        <v>957</v>
      </c>
      <c r="G76" s="6"/>
    </row>
    <row r="77" spans="2:7" x14ac:dyDescent="0.2">
      <c r="B77" s="1"/>
      <c r="C77" s="16"/>
      <c r="D77" s="5" t="s">
        <v>11</v>
      </c>
      <c r="E77" s="1">
        <v>5</v>
      </c>
      <c r="F77" s="1">
        <v>968</v>
      </c>
      <c r="G77" s="6"/>
    </row>
    <row r="78" spans="2:7" x14ac:dyDescent="0.2">
      <c r="B78" s="1"/>
      <c r="C78" s="16"/>
      <c r="D78" s="5" t="s">
        <v>12</v>
      </c>
      <c r="E78" s="1">
        <v>15</v>
      </c>
      <c r="F78" s="1">
        <v>770</v>
      </c>
      <c r="G78" s="6"/>
    </row>
    <row r="79" spans="2:7" ht="17" thickBot="1" x14ac:dyDescent="0.25">
      <c r="B79" s="1"/>
      <c r="C79" s="16"/>
      <c r="D79" s="7" t="s">
        <v>13</v>
      </c>
      <c r="E79" s="8">
        <v>15</v>
      </c>
      <c r="F79" s="8">
        <v>10591</v>
      </c>
      <c r="G79" s="9"/>
    </row>
    <row r="80" spans="2:7" ht="17" thickBot="1" x14ac:dyDescent="0.25">
      <c r="B80" s="1"/>
      <c r="C80" s="1"/>
      <c r="D80" s="21"/>
      <c r="E80" s="21"/>
      <c r="F80" s="21"/>
      <c r="G80" s="21"/>
    </row>
    <row r="81" spans="2:7" x14ac:dyDescent="0.2">
      <c r="B81" s="20" t="s">
        <v>26</v>
      </c>
      <c r="C81" s="16" t="s">
        <v>5</v>
      </c>
      <c r="D81" s="2" t="s">
        <v>9</v>
      </c>
      <c r="E81" s="3">
        <v>4</v>
      </c>
      <c r="F81" s="3">
        <v>1188</v>
      </c>
      <c r="G81" s="4">
        <f>AVERAGE(F81:F85)</f>
        <v>2923.4</v>
      </c>
    </row>
    <row r="82" spans="2:7" x14ac:dyDescent="0.2">
      <c r="B82" s="1"/>
      <c r="C82" s="16"/>
      <c r="D82" s="5" t="s">
        <v>10</v>
      </c>
      <c r="E82" s="1">
        <v>15</v>
      </c>
      <c r="F82" s="1">
        <v>946</v>
      </c>
      <c r="G82" s="6"/>
    </row>
    <row r="83" spans="2:7" x14ac:dyDescent="0.2">
      <c r="B83" s="1"/>
      <c r="C83" s="16"/>
      <c r="D83" s="5" t="s">
        <v>11</v>
      </c>
      <c r="E83" s="1">
        <v>5</v>
      </c>
      <c r="F83" s="1">
        <v>1283</v>
      </c>
      <c r="G83" s="6"/>
    </row>
    <row r="84" spans="2:7" x14ac:dyDescent="0.2">
      <c r="B84" s="1"/>
      <c r="C84" s="16"/>
      <c r="D84" s="5" t="s">
        <v>12</v>
      </c>
      <c r="E84" s="1">
        <v>15</v>
      </c>
      <c r="F84" s="1">
        <v>733</v>
      </c>
      <c r="G84" s="6"/>
    </row>
    <row r="85" spans="2:7" ht="17" thickBot="1" x14ac:dyDescent="0.25">
      <c r="B85" s="1"/>
      <c r="C85" s="16"/>
      <c r="D85" s="7" t="s">
        <v>13</v>
      </c>
      <c r="E85" s="8">
        <v>15</v>
      </c>
      <c r="F85" s="8">
        <v>10467</v>
      </c>
      <c r="G85" s="9"/>
    </row>
    <row r="86" spans="2:7" x14ac:dyDescent="0.2">
      <c r="B86" s="1"/>
      <c r="C86" s="16" t="s">
        <v>1</v>
      </c>
      <c r="D86" s="2" t="s">
        <v>9</v>
      </c>
      <c r="E86" s="3">
        <v>3</v>
      </c>
      <c r="F86" s="3">
        <v>12218224</v>
      </c>
      <c r="G86" s="4">
        <f>AVERAGE(F86:F90)</f>
        <v>2451338.6</v>
      </c>
    </row>
    <row r="87" spans="2:7" x14ac:dyDescent="0.2">
      <c r="B87" s="1"/>
      <c r="C87" s="16"/>
      <c r="D87" s="5" t="s">
        <v>10</v>
      </c>
      <c r="E87" s="1">
        <v>15</v>
      </c>
      <c r="F87" s="1">
        <v>2703</v>
      </c>
      <c r="G87" s="6"/>
    </row>
    <row r="88" spans="2:7" x14ac:dyDescent="0.2">
      <c r="B88" s="1"/>
      <c r="C88" s="16"/>
      <c r="D88" s="5" t="s">
        <v>11</v>
      </c>
      <c r="E88" s="1">
        <v>15</v>
      </c>
      <c r="F88" s="1">
        <v>47000</v>
      </c>
      <c r="G88" s="6"/>
    </row>
    <row r="89" spans="2:7" x14ac:dyDescent="0.2">
      <c r="B89" s="1"/>
      <c r="C89" s="16"/>
      <c r="D89" s="5" t="s">
        <v>12</v>
      </c>
      <c r="E89" s="1">
        <v>15</v>
      </c>
      <c r="F89" s="1">
        <v>2790</v>
      </c>
      <c r="G89" s="6"/>
    </row>
    <row r="90" spans="2:7" ht="17" thickBot="1" x14ac:dyDescent="0.25">
      <c r="B90" s="1"/>
      <c r="C90" s="16"/>
      <c r="D90" s="7" t="s">
        <v>13</v>
      </c>
      <c r="E90" s="8">
        <v>15</v>
      </c>
      <c r="F90" s="8">
        <v>-14024</v>
      </c>
      <c r="G90" s="9"/>
    </row>
    <row r="91" spans="2:7" x14ac:dyDescent="0.2">
      <c r="B91" s="1"/>
      <c r="C91" s="16" t="s">
        <v>4</v>
      </c>
      <c r="D91" s="2" t="s">
        <v>9</v>
      </c>
      <c r="E91" s="3">
        <v>2</v>
      </c>
      <c r="F91" s="3">
        <v>7818900</v>
      </c>
      <c r="G91" s="4">
        <f>AVERAGE(F91:F95)</f>
        <v>1571333.4</v>
      </c>
    </row>
    <row r="92" spans="2:7" x14ac:dyDescent="0.2">
      <c r="B92" s="1"/>
      <c r="C92" s="16"/>
      <c r="D92" s="5" t="s">
        <v>10</v>
      </c>
      <c r="E92" s="1">
        <v>13</v>
      </c>
      <c r="F92" s="1">
        <v>5662</v>
      </c>
      <c r="G92" s="6"/>
    </row>
    <row r="93" spans="2:7" x14ac:dyDescent="0.2">
      <c r="B93" s="1"/>
      <c r="C93" s="16"/>
      <c r="D93" s="5" t="s">
        <v>11</v>
      </c>
      <c r="E93" s="1">
        <v>12</v>
      </c>
      <c r="F93" s="1">
        <v>32876</v>
      </c>
      <c r="G93" s="6"/>
    </row>
    <row r="94" spans="2:7" x14ac:dyDescent="0.2">
      <c r="B94" s="1"/>
      <c r="C94" s="16"/>
      <c r="D94" s="5" t="s">
        <v>12</v>
      </c>
      <c r="E94" s="1">
        <v>14</v>
      </c>
      <c r="F94" s="1">
        <v>3391</v>
      </c>
      <c r="G94" s="6"/>
    </row>
    <row r="95" spans="2:7" ht="17" thickBot="1" x14ac:dyDescent="0.25">
      <c r="B95" s="1"/>
      <c r="C95" s="16"/>
      <c r="D95" s="7" t="s">
        <v>13</v>
      </c>
      <c r="E95" s="8">
        <v>15</v>
      </c>
      <c r="F95" s="8">
        <v>-4162</v>
      </c>
      <c r="G95" s="9"/>
    </row>
    <row r="96" spans="2:7" x14ac:dyDescent="0.2">
      <c r="B96" s="1"/>
      <c r="C96" s="16" t="s">
        <v>37</v>
      </c>
      <c r="D96" s="2" t="s">
        <v>9</v>
      </c>
      <c r="E96" s="3">
        <v>2</v>
      </c>
      <c r="F96" s="3">
        <v>19202</v>
      </c>
      <c r="G96" s="4">
        <f>AVERAGE(F96:F100)</f>
        <v>9179.4</v>
      </c>
    </row>
    <row r="97" spans="2:7" x14ac:dyDescent="0.2">
      <c r="B97" s="1"/>
      <c r="C97" s="16"/>
      <c r="D97" s="5" t="s">
        <v>10</v>
      </c>
      <c r="E97" s="1">
        <v>14</v>
      </c>
      <c r="F97" s="1">
        <v>6332</v>
      </c>
      <c r="G97" s="6"/>
    </row>
    <row r="98" spans="2:7" x14ac:dyDescent="0.2">
      <c r="B98" s="1"/>
      <c r="C98" s="16"/>
      <c r="D98" s="5" t="s">
        <v>11</v>
      </c>
      <c r="E98" s="1">
        <v>5</v>
      </c>
      <c r="F98" s="1">
        <v>14481</v>
      </c>
      <c r="G98" s="6"/>
    </row>
    <row r="99" spans="2:7" x14ac:dyDescent="0.2">
      <c r="B99" s="1"/>
      <c r="C99" s="16"/>
      <c r="D99" s="5" t="s">
        <v>12</v>
      </c>
      <c r="E99" s="1">
        <v>15</v>
      </c>
      <c r="F99" s="1">
        <v>1936</v>
      </c>
      <c r="G99" s="6"/>
    </row>
    <row r="100" spans="2:7" ht="17" thickBot="1" x14ac:dyDescent="0.25">
      <c r="B100" s="1"/>
      <c r="C100" s="16"/>
      <c r="D100" s="7" t="s">
        <v>13</v>
      </c>
      <c r="E100" s="8">
        <v>14</v>
      </c>
      <c r="F100" s="8">
        <v>3946</v>
      </c>
      <c r="G100" s="9"/>
    </row>
    <row r="101" spans="2:7" x14ac:dyDescent="0.2">
      <c r="B101" s="1"/>
      <c r="C101" s="16" t="s">
        <v>38</v>
      </c>
      <c r="D101" s="2" t="s">
        <v>9</v>
      </c>
      <c r="E101" s="3">
        <v>2</v>
      </c>
      <c r="F101" s="3">
        <v>20005</v>
      </c>
      <c r="G101" s="4">
        <f>AVERAGE(F101:F105)</f>
        <v>11573.2</v>
      </c>
    </row>
    <row r="102" spans="2:7" x14ac:dyDescent="0.2">
      <c r="B102" s="1"/>
      <c r="C102" s="16"/>
      <c r="D102" s="5" t="s">
        <v>10</v>
      </c>
      <c r="E102" s="1">
        <v>15</v>
      </c>
      <c r="F102" s="1">
        <v>6561</v>
      </c>
      <c r="G102" s="6"/>
    </row>
    <row r="103" spans="2:7" x14ac:dyDescent="0.2">
      <c r="B103" s="1"/>
      <c r="C103" s="16"/>
      <c r="D103" s="5" t="s">
        <v>11</v>
      </c>
      <c r="E103" s="1">
        <v>5</v>
      </c>
      <c r="F103" s="1">
        <v>15588</v>
      </c>
      <c r="G103" s="6"/>
    </row>
    <row r="104" spans="2:7" x14ac:dyDescent="0.2">
      <c r="B104" s="1"/>
      <c r="C104" s="16"/>
      <c r="D104" s="5" t="s">
        <v>12</v>
      </c>
      <c r="E104" s="1">
        <v>15</v>
      </c>
      <c r="F104" s="1">
        <v>2176</v>
      </c>
      <c r="G104" s="6"/>
    </row>
    <row r="105" spans="2:7" ht="17" thickBot="1" x14ac:dyDescent="0.25">
      <c r="B105" s="1"/>
      <c r="C105" s="16"/>
      <c r="D105" s="7" t="s">
        <v>13</v>
      </c>
      <c r="E105" s="8">
        <v>15</v>
      </c>
      <c r="F105" s="8">
        <v>13536</v>
      </c>
      <c r="G10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H8" sqref="H8"/>
    </sheetView>
  </sheetViews>
  <sheetFormatPr baseColWidth="10" defaultRowHeight="16" x14ac:dyDescent="0.2"/>
  <cols>
    <col min="2" max="2" width="18.83203125" customWidth="1"/>
    <col min="3" max="3" width="18.1640625" customWidth="1"/>
    <col min="5" max="5" width="13.6640625" customWidth="1"/>
  </cols>
  <sheetData>
    <row r="2" spans="2:10" ht="17" thickBot="1" x14ac:dyDescent="0.25">
      <c r="B2" s="15" t="s">
        <v>29</v>
      </c>
      <c r="C2" s="24" t="s">
        <v>30</v>
      </c>
      <c r="D2" s="24" t="s">
        <v>32</v>
      </c>
      <c r="E2" s="24" t="s">
        <v>33</v>
      </c>
      <c r="H2" s="40" t="s">
        <v>39</v>
      </c>
      <c r="I2" s="40" t="s">
        <v>40</v>
      </c>
    </row>
    <row r="3" spans="2:10" x14ac:dyDescent="0.2">
      <c r="B3" s="35" t="s">
        <v>1</v>
      </c>
      <c r="C3" s="25" t="s">
        <v>31</v>
      </c>
      <c r="D3" s="26">
        <v>0.66849999999999998</v>
      </c>
      <c r="E3" s="27">
        <v>59</v>
      </c>
    </row>
    <row r="4" spans="2:10" x14ac:dyDescent="0.2">
      <c r="B4" s="35"/>
      <c r="C4" s="5" t="s">
        <v>7</v>
      </c>
      <c r="D4" s="1">
        <v>0.64044999999999996</v>
      </c>
      <c r="E4" s="6">
        <v>64</v>
      </c>
      <c r="H4" t="s">
        <v>41</v>
      </c>
    </row>
    <row r="5" spans="2:10" x14ac:dyDescent="0.2">
      <c r="B5" s="35"/>
      <c r="C5" s="28" t="s">
        <v>23</v>
      </c>
      <c r="D5" s="22">
        <v>0.57299999999999995</v>
      </c>
      <c r="E5" s="29">
        <v>76</v>
      </c>
      <c r="H5" t="s">
        <v>42</v>
      </c>
    </row>
    <row r="6" spans="2:10" ht="17" thickBot="1" x14ac:dyDescent="0.25">
      <c r="B6" s="35"/>
      <c r="C6" s="7" t="s">
        <v>0</v>
      </c>
      <c r="D6" s="8">
        <v>0.60109999999999997</v>
      </c>
      <c r="E6" s="9">
        <v>71</v>
      </c>
      <c r="H6" t="s">
        <v>43</v>
      </c>
      <c r="I6">
        <v>200</v>
      </c>
      <c r="J6" t="s">
        <v>44</v>
      </c>
    </row>
    <row r="7" spans="2:10" ht="17" thickBot="1" x14ac:dyDescent="0.25">
      <c r="B7" s="15"/>
      <c r="C7" s="21"/>
      <c r="D7" s="21"/>
      <c r="E7" s="21"/>
      <c r="H7" t="s">
        <v>45</v>
      </c>
    </row>
    <row r="8" spans="2:10" x14ac:dyDescent="0.2">
      <c r="B8" s="35" t="s">
        <v>6</v>
      </c>
      <c r="C8" s="2" t="s">
        <v>7</v>
      </c>
      <c r="D8" s="3">
        <v>0.64044999999999996</v>
      </c>
      <c r="E8" s="4">
        <v>64</v>
      </c>
    </row>
    <row r="9" spans="2:10" x14ac:dyDescent="0.2">
      <c r="B9" s="35"/>
      <c r="C9" s="5" t="s">
        <v>23</v>
      </c>
      <c r="D9" s="1">
        <v>0.62921000000000005</v>
      </c>
      <c r="E9" s="6">
        <v>66</v>
      </c>
    </row>
    <row r="10" spans="2:10" ht="17" thickBot="1" x14ac:dyDescent="0.25">
      <c r="B10" s="35"/>
      <c r="C10" s="7" t="s">
        <v>0</v>
      </c>
      <c r="D10" s="8">
        <v>0.61797999999999997</v>
      </c>
      <c r="E10" s="9">
        <v>68</v>
      </c>
    </row>
    <row r="11" spans="2:10" ht="17" thickBot="1" x14ac:dyDescent="0.25">
      <c r="B11" s="15"/>
      <c r="C11" s="21"/>
      <c r="D11" s="21"/>
      <c r="E11" s="21"/>
    </row>
    <row r="12" spans="2:10" x14ac:dyDescent="0.2">
      <c r="B12" s="35" t="s">
        <v>4</v>
      </c>
      <c r="C12" s="2" t="s">
        <v>7</v>
      </c>
      <c r="D12" s="3">
        <v>0.62360000000000004</v>
      </c>
      <c r="E12" s="4">
        <v>67</v>
      </c>
    </row>
    <row r="13" spans="2:10" x14ac:dyDescent="0.2">
      <c r="B13" s="35"/>
      <c r="C13" s="30" t="s">
        <v>23</v>
      </c>
      <c r="D13" s="23">
        <v>0.54493999999999998</v>
      </c>
      <c r="E13" s="31">
        <v>81</v>
      </c>
    </row>
    <row r="14" spans="2:10" ht="17" thickBot="1" x14ac:dyDescent="0.25">
      <c r="B14" s="35"/>
      <c r="C14" s="7" t="s">
        <v>0</v>
      </c>
      <c r="D14" s="8">
        <v>0.62360000000000004</v>
      </c>
      <c r="E14" s="9">
        <v>67</v>
      </c>
    </row>
    <row r="15" spans="2:10" ht="17" thickBot="1" x14ac:dyDescent="0.25">
      <c r="B15" s="15"/>
      <c r="C15" s="21"/>
      <c r="D15" s="21"/>
      <c r="E15" s="21"/>
    </row>
    <row r="16" spans="2:10" x14ac:dyDescent="0.2">
      <c r="B16" s="35" t="s">
        <v>5</v>
      </c>
      <c r="C16" s="32" t="s">
        <v>7</v>
      </c>
      <c r="D16" s="33">
        <v>0.58989000000000003</v>
      </c>
      <c r="E16" s="34">
        <v>73</v>
      </c>
    </row>
    <row r="17" spans="2:5" x14ac:dyDescent="0.2">
      <c r="B17" s="16"/>
      <c r="C17" s="5" t="s">
        <v>23</v>
      </c>
      <c r="D17" s="1">
        <v>0.61797999999999997</v>
      </c>
      <c r="E17" s="6">
        <v>68</v>
      </c>
    </row>
    <row r="18" spans="2:5" x14ac:dyDescent="0.2">
      <c r="B18" s="16"/>
      <c r="C18" s="5" t="s">
        <v>0</v>
      </c>
      <c r="D18" s="1">
        <v>0.60670000000000002</v>
      </c>
      <c r="E18" s="6">
        <v>70</v>
      </c>
    </row>
    <row r="19" spans="2:5" x14ac:dyDescent="0.2">
      <c r="B19" s="16"/>
      <c r="C19" s="28" t="s">
        <v>34</v>
      </c>
      <c r="D19" s="22">
        <v>0.57299999999999995</v>
      </c>
      <c r="E19" s="29">
        <v>76</v>
      </c>
    </row>
    <row r="20" spans="2:5" x14ac:dyDescent="0.2">
      <c r="B20" s="16"/>
      <c r="C20" s="30" t="s">
        <v>35</v>
      </c>
      <c r="D20" s="23">
        <v>0.55059999999999998</v>
      </c>
      <c r="E20" s="31">
        <v>80</v>
      </c>
    </row>
    <row r="21" spans="2:5" ht="17" thickBot="1" x14ac:dyDescent="0.25">
      <c r="B21" s="16"/>
      <c r="C21" s="7" t="s">
        <v>36</v>
      </c>
      <c r="D21" s="8">
        <v>0.62360000000000004</v>
      </c>
      <c r="E21" s="9">
        <v>67</v>
      </c>
    </row>
    <row r="22" spans="2:5" ht="17" thickBot="1" x14ac:dyDescent="0.25"/>
    <row r="23" spans="2:5" x14ac:dyDescent="0.2">
      <c r="B23" s="2" t="s">
        <v>37</v>
      </c>
      <c r="C23" s="36" t="s">
        <v>23</v>
      </c>
      <c r="D23" s="36">
        <v>0.5393</v>
      </c>
      <c r="E23" s="37">
        <v>82</v>
      </c>
    </row>
    <row r="24" spans="2:5" ht="17" thickBot="1" x14ac:dyDescent="0.25">
      <c r="B24" s="7" t="s">
        <v>38</v>
      </c>
      <c r="C24" s="38" t="s">
        <v>23</v>
      </c>
      <c r="D24" s="38">
        <v>0.4551</v>
      </c>
      <c r="E24" s="39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Selectors</vt:lpstr>
      <vt:lpstr>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2017-08-10T08:19:22Z</dcterms:created>
  <dcterms:modified xsi:type="dcterms:W3CDTF">2017-08-12T19:46:13Z</dcterms:modified>
</cp:coreProperties>
</file>