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cpadamson/Dropbox/Grad/FISH 558/Lab 2/"/>
    </mc:Choice>
  </mc:AlternateContent>
  <xr:revisionPtr revIDLastSave="0" documentId="13_ncr:1_{F3658099-6038-8145-A251-60902BFB3771}" xr6:coauthVersionLast="47" xr6:coauthVersionMax="47" xr10:uidLastSave="{00000000-0000-0000-0000-000000000000}"/>
  <bookViews>
    <workbookView xWindow="3540" yWindow="900" windowWidth="24720" windowHeight="17560" xr2:uid="{00000000-000D-0000-FFFF-FFFF00000000}"/>
  </bookViews>
  <sheets>
    <sheet name="HumanPopGrowth" sheetId="1" r:id="rId1"/>
    <sheet name="forHW" sheetId="2" r:id="rId2"/>
  </sheets>
  <definedNames>
    <definedName name="solver_adj" localSheetId="0" hidden="1">HumanPopGrowth!$J$6</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HumanPopGrowth!$J$9</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 l="1"/>
  <c r="D8" i="1" l="1"/>
  <c r="F8" i="1" s="1"/>
  <c r="D72" i="1" l="1"/>
  <c r="D73" i="1"/>
  <c r="E73" i="1"/>
  <c r="D74" i="1"/>
  <c r="E74" i="1"/>
  <c r="D75" i="1"/>
  <c r="E75" i="1"/>
  <c r="D76" i="1"/>
  <c r="D77" i="1"/>
  <c r="E77" i="1"/>
  <c r="D78" i="1"/>
  <c r="E78" i="1"/>
  <c r="D79" i="1"/>
  <c r="D80" i="1"/>
  <c r="D81" i="1"/>
  <c r="D82" i="1"/>
  <c r="E82" i="1"/>
  <c r="D83" i="1"/>
  <c r="E83" i="1"/>
  <c r="D84" i="1"/>
  <c r="D85" i="1"/>
  <c r="D86" i="1"/>
  <c r="D87" i="1"/>
  <c r="E87" i="1"/>
  <c r="D88" i="1"/>
  <c r="D89" i="1"/>
  <c r="E89" i="1"/>
  <c r="D90" i="1"/>
  <c r="E90" i="1"/>
  <c r="D91" i="1"/>
  <c r="E91" i="1"/>
  <c r="D92" i="1"/>
  <c r="D93" i="1"/>
  <c r="D94" i="1"/>
  <c r="D95" i="1"/>
  <c r="D96" i="1"/>
  <c r="D97" i="1"/>
  <c r="E97" i="1"/>
  <c r="D98" i="1"/>
  <c r="E98" i="1"/>
  <c r="D99" i="1"/>
  <c r="E99" i="1"/>
  <c r="D100" i="1"/>
  <c r="D101" i="1"/>
  <c r="D102" i="1"/>
  <c r="D103" i="1"/>
  <c r="D104" i="1"/>
  <c r="D105" i="1"/>
  <c r="E105" i="1"/>
  <c r="D106" i="1"/>
  <c r="E106" i="1"/>
  <c r="D107" i="1"/>
  <c r="E107" i="1"/>
  <c r="D108" i="1"/>
  <c r="D109" i="1"/>
  <c r="E109" i="1"/>
  <c r="D110" i="1"/>
  <c r="D111" i="1"/>
  <c r="D112" i="1"/>
  <c r="D113" i="1"/>
  <c r="E113" i="1"/>
  <c r="D114" i="1"/>
  <c r="E114" i="1"/>
  <c r="D115" i="1"/>
  <c r="D116" i="1"/>
  <c r="D117" i="1"/>
  <c r="D118" i="1"/>
  <c r="E118" i="1"/>
  <c r="D119" i="1"/>
  <c r="E119" i="1"/>
  <c r="D120" i="1"/>
  <c r="D121" i="1"/>
  <c r="E121" i="1"/>
  <c r="D122" i="1"/>
  <c r="E122" i="1"/>
  <c r="D123" i="1"/>
  <c r="E123" i="1"/>
  <c r="D124" i="1"/>
  <c r="D125" i="1"/>
  <c r="D126" i="1"/>
  <c r="D127" i="1"/>
  <c r="D128" i="1"/>
  <c r="D129" i="1"/>
  <c r="E129" i="1"/>
  <c r="D130" i="1"/>
  <c r="E130" i="1"/>
  <c r="D131" i="1"/>
  <c r="E131" i="1"/>
  <c r="D132" i="1"/>
  <c r="D133" i="1"/>
  <c r="E133" i="1"/>
  <c r="D134" i="1"/>
  <c r="D135" i="1"/>
  <c r="D136" i="1"/>
  <c r="D137" i="1"/>
  <c r="E137" i="1"/>
  <c r="D138" i="1"/>
  <c r="E138" i="1"/>
  <c r="D139" i="1"/>
  <c r="E139" i="1"/>
  <c r="D140" i="1"/>
  <c r="D141" i="1"/>
  <c r="D142" i="1"/>
  <c r="D143" i="1"/>
  <c r="D144" i="1"/>
  <c r="D145" i="1"/>
  <c r="E145" i="1"/>
  <c r="D146" i="1"/>
  <c r="D147" i="1"/>
  <c r="D148" i="1"/>
  <c r="D149" i="1"/>
  <c r="D150" i="1"/>
  <c r="E150" i="1"/>
  <c r="D151" i="1"/>
  <c r="D152" i="1"/>
  <c r="D153" i="1"/>
  <c r="E153" i="1"/>
  <c r="D154" i="1"/>
  <c r="E154" i="1"/>
  <c r="D155" i="1"/>
  <c r="E155" i="1"/>
  <c r="E13" i="1"/>
  <c r="G13" i="1" s="1"/>
  <c r="E19" i="1"/>
  <c r="G19" i="1" s="1"/>
  <c r="E27" i="1"/>
  <c r="G27" i="1" s="1"/>
  <c r="E29" i="1"/>
  <c r="G29" i="1" s="1"/>
  <c r="E34" i="1"/>
  <c r="G34" i="1" s="1"/>
  <c r="E35" i="1"/>
  <c r="G35" i="1" s="1"/>
  <c r="E43" i="1"/>
  <c r="G43" i="1" s="1"/>
  <c r="E51" i="1"/>
  <c r="G51" i="1" s="1"/>
  <c r="E53" i="1"/>
  <c r="G53" i="1" s="1"/>
  <c r="E59" i="1"/>
  <c r="G59" i="1" s="1"/>
  <c r="E61" i="1"/>
  <c r="G61" i="1" s="1"/>
  <c r="E66" i="1"/>
  <c r="G66" i="1" s="1"/>
  <c r="E69" i="1"/>
  <c r="G69" i="1" s="1"/>
  <c r="E6" i="1"/>
  <c r="G6" i="1" s="1"/>
  <c r="D6" i="1"/>
  <c r="F6" i="1" s="1"/>
  <c r="D7" i="1"/>
  <c r="F7" i="1" s="1"/>
  <c r="D9" i="1"/>
  <c r="F9" i="1" s="1"/>
  <c r="D10" i="1"/>
  <c r="F10" i="1" s="1"/>
  <c r="D11" i="1"/>
  <c r="F11" i="1" s="1"/>
  <c r="D12" i="1"/>
  <c r="F12" i="1" s="1"/>
  <c r="D13" i="1"/>
  <c r="F13" i="1" s="1"/>
  <c r="D14" i="1"/>
  <c r="F14" i="1" s="1"/>
  <c r="D15" i="1"/>
  <c r="F15" i="1" s="1"/>
  <c r="D16" i="1"/>
  <c r="F16" i="1" s="1"/>
  <c r="D17" i="1"/>
  <c r="F17" i="1" s="1"/>
  <c r="D18" i="1"/>
  <c r="F18" i="1" s="1"/>
  <c r="D19" i="1"/>
  <c r="F19" i="1" s="1"/>
  <c r="D20" i="1"/>
  <c r="F20" i="1" s="1"/>
  <c r="D21" i="1"/>
  <c r="F21" i="1" s="1"/>
  <c r="D22" i="1"/>
  <c r="F22" i="1" s="1"/>
  <c r="D23" i="1"/>
  <c r="F23" i="1" s="1"/>
  <c r="D24" i="1"/>
  <c r="F24" i="1" s="1"/>
  <c r="D25" i="1"/>
  <c r="F25" i="1" s="1"/>
  <c r="D26" i="1"/>
  <c r="F26" i="1" s="1"/>
  <c r="D27" i="1"/>
  <c r="F27" i="1" s="1"/>
  <c r="D28" i="1"/>
  <c r="F28" i="1" s="1"/>
  <c r="D29" i="1"/>
  <c r="F29" i="1" s="1"/>
  <c r="D30" i="1"/>
  <c r="F30" i="1" s="1"/>
  <c r="D31" i="1"/>
  <c r="F31" i="1" s="1"/>
  <c r="D32" i="1"/>
  <c r="F32" i="1" s="1"/>
  <c r="D33" i="1"/>
  <c r="F33" i="1" s="1"/>
  <c r="D34" i="1"/>
  <c r="F34" i="1" s="1"/>
  <c r="D35" i="1"/>
  <c r="F35" i="1" s="1"/>
  <c r="D36" i="1"/>
  <c r="F36" i="1" s="1"/>
  <c r="D37" i="1"/>
  <c r="F37" i="1" s="1"/>
  <c r="D38" i="1"/>
  <c r="F38" i="1" s="1"/>
  <c r="D39" i="1"/>
  <c r="F39" i="1" s="1"/>
  <c r="D40" i="1"/>
  <c r="F40" i="1" s="1"/>
  <c r="D41" i="1"/>
  <c r="F41" i="1" s="1"/>
  <c r="D42" i="1"/>
  <c r="F42" i="1" s="1"/>
  <c r="D43" i="1"/>
  <c r="F43" i="1" s="1"/>
  <c r="D44" i="1"/>
  <c r="F44" i="1" s="1"/>
  <c r="D45" i="1"/>
  <c r="F45" i="1" s="1"/>
  <c r="D46" i="1"/>
  <c r="F46" i="1" s="1"/>
  <c r="D47" i="1"/>
  <c r="F47" i="1" s="1"/>
  <c r="D48" i="1"/>
  <c r="F48" i="1" s="1"/>
  <c r="D49" i="1"/>
  <c r="F49" i="1" s="1"/>
  <c r="D50" i="1"/>
  <c r="F50" i="1" s="1"/>
  <c r="D51" i="1"/>
  <c r="F51" i="1" s="1"/>
  <c r="D52" i="1"/>
  <c r="F52" i="1" s="1"/>
  <c r="D53" i="1"/>
  <c r="F53" i="1" s="1"/>
  <c r="D54" i="1"/>
  <c r="F54" i="1" s="1"/>
  <c r="D55" i="1"/>
  <c r="F55" i="1" s="1"/>
  <c r="D56" i="1"/>
  <c r="F56" i="1" s="1"/>
  <c r="D57" i="1"/>
  <c r="F57" i="1" s="1"/>
  <c r="D58" i="1"/>
  <c r="F58" i="1" s="1"/>
  <c r="D59" i="1"/>
  <c r="F59" i="1" s="1"/>
  <c r="D60" i="1"/>
  <c r="F60" i="1" s="1"/>
  <c r="D61" i="1"/>
  <c r="F61" i="1" s="1"/>
  <c r="D62" i="1"/>
  <c r="F62" i="1" s="1"/>
  <c r="D63" i="1"/>
  <c r="F63" i="1" s="1"/>
  <c r="D64" i="1"/>
  <c r="F64" i="1" s="1"/>
  <c r="D65" i="1"/>
  <c r="F65" i="1" s="1"/>
  <c r="D66" i="1"/>
  <c r="F66" i="1" s="1"/>
  <c r="D67" i="1"/>
  <c r="F67" i="1" s="1"/>
  <c r="D68" i="1"/>
  <c r="F68" i="1" s="1"/>
  <c r="D69" i="1"/>
  <c r="F69" i="1" s="1"/>
  <c r="D70" i="1"/>
  <c r="F70" i="1" s="1"/>
  <c r="D71" i="1"/>
  <c r="F71" i="1" s="1"/>
  <c r="D5" i="1"/>
  <c r="F5" i="1" s="1"/>
  <c r="J9" i="1" l="1"/>
  <c r="E45" i="1"/>
  <c r="G45" i="1" s="1"/>
  <c r="E18" i="1"/>
  <c r="G18" i="1" s="1"/>
  <c r="E147" i="1"/>
  <c r="E142" i="1"/>
  <c r="E127" i="1"/>
  <c r="E101" i="1"/>
  <c r="E86" i="1"/>
  <c r="E81" i="1"/>
  <c r="E67" i="1"/>
  <c r="G67" i="1" s="1"/>
  <c r="E37" i="1"/>
  <c r="G37" i="1" s="1"/>
  <c r="E11" i="1"/>
  <c r="G11" i="1" s="1"/>
  <c r="E151" i="1"/>
  <c r="E146" i="1"/>
  <c r="E141" i="1"/>
  <c r="E115" i="1"/>
  <c r="E110" i="1"/>
  <c r="E95" i="1"/>
  <c r="E50" i="1"/>
  <c r="G50" i="1" s="1"/>
  <c r="E21" i="1"/>
  <c r="G21" i="1" s="1"/>
  <c r="E149" i="1"/>
  <c r="E135" i="1"/>
  <c r="E126" i="1"/>
  <c r="E117" i="1"/>
  <c r="E103" i="1"/>
  <c r="E94" i="1"/>
  <c r="E85" i="1"/>
  <c r="E143" i="1"/>
  <c r="E134" i="1"/>
  <c r="E125" i="1"/>
  <c r="E111" i="1"/>
  <c r="E102" i="1"/>
  <c r="E93" i="1"/>
  <c r="E79" i="1"/>
  <c r="E65" i="1"/>
  <c r="G65" i="1" s="1"/>
  <c r="E49" i="1"/>
  <c r="G49" i="1" s="1"/>
  <c r="E33" i="1"/>
  <c r="G33" i="1" s="1"/>
  <c r="E17" i="1"/>
  <c r="G17" i="1" s="1"/>
  <c r="E5" i="1"/>
  <c r="G5" i="1" s="1"/>
  <c r="E58" i="1"/>
  <c r="G58" i="1" s="1"/>
  <c r="E42" i="1"/>
  <c r="G42" i="1" s="1"/>
  <c r="E26" i="1"/>
  <c r="G26" i="1" s="1"/>
  <c r="E10" i="1"/>
  <c r="G10" i="1" s="1"/>
  <c r="E152" i="1"/>
  <c r="E148" i="1"/>
  <c r="E144" i="1"/>
  <c r="E140" i="1"/>
  <c r="E136" i="1"/>
  <c r="E132" i="1"/>
  <c r="E128" i="1"/>
  <c r="E124" i="1"/>
  <c r="E120" i="1"/>
  <c r="E116" i="1"/>
  <c r="E112" i="1"/>
  <c r="E108" i="1"/>
  <c r="E104" i="1"/>
  <c r="E100" i="1"/>
  <c r="E96" i="1"/>
  <c r="E92" i="1"/>
  <c r="E88" i="1"/>
  <c r="E84" i="1"/>
  <c r="E80" i="1"/>
  <c r="E76" i="1"/>
  <c r="E72" i="1"/>
  <c r="E57" i="1"/>
  <c r="G57" i="1" s="1"/>
  <c r="E41" i="1"/>
  <c r="G41" i="1" s="1"/>
  <c r="E25" i="1"/>
  <c r="G25" i="1" s="1"/>
  <c r="E9" i="1"/>
  <c r="G9" i="1" s="1"/>
  <c r="E68" i="1"/>
  <c r="G68" i="1" s="1"/>
  <c r="E60" i="1"/>
  <c r="G60" i="1" s="1"/>
  <c r="E52" i="1"/>
  <c r="G52" i="1" s="1"/>
  <c r="E44" i="1"/>
  <c r="G44" i="1" s="1"/>
  <c r="E36" i="1"/>
  <c r="G36" i="1" s="1"/>
  <c r="E28" i="1"/>
  <c r="G28" i="1" s="1"/>
  <c r="E20" i="1"/>
  <c r="G20" i="1" s="1"/>
  <c r="E12" i="1"/>
  <c r="G12" i="1" s="1"/>
  <c r="E64" i="1"/>
  <c r="G64" i="1" s="1"/>
  <c r="E56" i="1"/>
  <c r="G56" i="1" s="1"/>
  <c r="E48" i="1"/>
  <c r="G48" i="1" s="1"/>
  <c r="E40" i="1"/>
  <c r="G40" i="1" s="1"/>
  <c r="E32" i="1"/>
  <c r="G32" i="1" s="1"/>
  <c r="E24" i="1"/>
  <c r="G24" i="1" s="1"/>
  <c r="E16" i="1"/>
  <c r="G16" i="1" s="1"/>
  <c r="G8" i="1"/>
  <c r="E71" i="1"/>
  <c r="G71" i="1" s="1"/>
  <c r="E63" i="1"/>
  <c r="G63" i="1" s="1"/>
  <c r="E55" i="1"/>
  <c r="G55" i="1" s="1"/>
  <c r="E47" i="1"/>
  <c r="G47" i="1" s="1"/>
  <c r="E39" i="1"/>
  <c r="G39" i="1" s="1"/>
  <c r="E31" i="1"/>
  <c r="G31" i="1" s="1"/>
  <c r="E23" i="1"/>
  <c r="G23" i="1" s="1"/>
  <c r="E15" i="1"/>
  <c r="G15" i="1" s="1"/>
  <c r="E7" i="1"/>
  <c r="G7" i="1" s="1"/>
  <c r="E70" i="1"/>
  <c r="G70" i="1" s="1"/>
  <c r="E62" i="1"/>
  <c r="G62" i="1" s="1"/>
  <c r="E54" i="1"/>
  <c r="G54" i="1" s="1"/>
  <c r="E46" i="1"/>
  <c r="G46" i="1" s="1"/>
  <c r="E38" i="1"/>
  <c r="G38" i="1" s="1"/>
  <c r="E30" i="1"/>
  <c r="G30" i="1" s="1"/>
  <c r="E22" i="1"/>
  <c r="G22" i="1" s="1"/>
  <c r="E14" i="1"/>
  <c r="G14" i="1" s="1"/>
  <c r="K9" i="1" l="1"/>
</calcChain>
</file>

<file path=xl/sharedStrings.xml><?xml version="1.0" encoding="utf-8"?>
<sst xmlns="http://schemas.openxmlformats.org/spreadsheetml/2006/main" count="18" uniqueCount="18">
  <si>
    <t>year</t>
  </si>
  <si>
    <t>r</t>
  </si>
  <si>
    <t>N0</t>
  </si>
  <si>
    <t>K</t>
  </si>
  <si>
    <t>t</t>
  </si>
  <si>
    <t>RSS</t>
  </si>
  <si>
    <t xml:space="preserve">See also: https://ourworldindata.org/world-population-growth#estimates-of-ancient-population </t>
  </si>
  <si>
    <t>PARAMETERS</t>
  </si>
  <si>
    <t xml:space="preserve">Human Population data source: https://en.wikipedia.org/wiki/World_population_estimates </t>
  </si>
  <si>
    <t>Exp.resid</t>
  </si>
  <si>
    <t>log.resid</t>
  </si>
  <si>
    <t>Exponential Estimate</t>
  </si>
  <si>
    <t>Logistic Estimate</t>
  </si>
  <si>
    <t>Population (Billions)</t>
  </si>
  <si>
    <t>exponential (black)</t>
  </si>
  <si>
    <t>logistic (red)</t>
  </si>
  <si>
    <t>https://ourworldindata.org/world-population-growth#how-long-did-it-take-for-the-world-population-to-double</t>
  </si>
  <si>
    <t>years to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</si>
</sst>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0">
    <xf numFmtId="0" fontId="0" fillId="0" borderId="0" xfId="0"/>
    <xf numFmtId="0" fontId="2" fillId="0" borderId="0" xfId="0" applyFont="1"/>
    <xf numFmtId="0" fontId="0" fillId="2" borderId="1" xfId="0" applyFill="1" applyBorder="1"/>
    <xf numFmtId="0" fontId="0" fillId="2" borderId="1" xfId="1" applyNumberFormat="1" applyFont="1" applyFill="1" applyBorder="1"/>
    <xf numFmtId="43" fontId="0" fillId="0" borderId="0" xfId="0" applyNumberFormat="1"/>
    <xf numFmtId="43" fontId="0" fillId="0" borderId="0" xfId="1" applyFont="1"/>
    <xf numFmtId="43" fontId="0" fillId="2" borderId="1" xfId="1" applyFont="1" applyFill="1" applyBorder="1"/>
    <xf numFmtId="0" fontId="3" fillId="0" borderId="0" xfId="2"/>
    <xf numFmtId="164" fontId="0" fillId="0" borderId="1" xfId="1" applyNumberFormat="1" applyFont="1" applyFill="1" applyBorder="1"/>
    <xf numFmtId="2"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24460108043901"/>
          <c:y val="4.3675804628460761E-2"/>
          <c:w val="0.77287076220297757"/>
          <c:h val="0.85160316336717623"/>
        </c:manualLayout>
      </c:layout>
      <c:scatterChart>
        <c:scatterStyle val="lineMarker"/>
        <c:varyColors val="0"/>
        <c:ser>
          <c:idx val="0"/>
          <c:order val="0"/>
          <c:tx>
            <c:strRef>
              <c:f>HumanPopGrowth!$C$4</c:f>
              <c:strCache>
                <c:ptCount val="1"/>
                <c:pt idx="0">
                  <c:v>Population (Billions)</c:v>
                </c:pt>
              </c:strCache>
            </c:strRef>
          </c:tx>
          <c:spPr>
            <a:ln w="19050" cap="rnd">
              <a:solidFill>
                <a:schemeClr val="accent1"/>
              </a:solidFill>
              <a:round/>
            </a:ln>
            <a:effectLst/>
          </c:spPr>
          <c:marker>
            <c:symbol val="circle"/>
            <c:size val="10"/>
            <c:spPr>
              <a:solidFill>
                <a:schemeClr val="accent1"/>
              </a:solidFill>
              <a:ln w="9525">
                <a:solidFill>
                  <a:schemeClr val="accent1"/>
                </a:solidFill>
              </a:ln>
              <a:effectLst/>
            </c:spPr>
          </c:marker>
          <c:xVal>
            <c:numRef>
              <c:f>HumanPopGrowth!$A$5:$A$71</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HumanPopGrowth!$C$5:$C$71</c:f>
              <c:numCache>
                <c:formatCode>_(* #,##0.00_);_(* \(#,##0.00\);_(* "-"??_);_(@_)</c:formatCode>
                <c:ptCount val="67"/>
                <c:pt idx="0">
                  <c:v>2.5576286540000002</c:v>
                </c:pt>
                <c:pt idx="1">
                  <c:v>2.5949398769999998</c:v>
                </c:pt>
                <c:pt idx="2">
                  <c:v>2.6367723060000001</c:v>
                </c:pt>
                <c:pt idx="3">
                  <c:v>2.682053389</c:v>
                </c:pt>
                <c:pt idx="4">
                  <c:v>2.730228104</c:v>
                </c:pt>
                <c:pt idx="5">
                  <c:v>2.7820989429999998</c:v>
                </c:pt>
                <c:pt idx="6">
                  <c:v>2.8352996730000002</c:v>
                </c:pt>
                <c:pt idx="7">
                  <c:v>2.8913497170000002</c:v>
                </c:pt>
                <c:pt idx="8">
                  <c:v>2.9481372480000001</c:v>
                </c:pt>
                <c:pt idx="9">
                  <c:v>3.0007165929999999</c:v>
                </c:pt>
                <c:pt idx="10">
                  <c:v>3.0430015080000001</c:v>
                </c:pt>
                <c:pt idx="11">
                  <c:v>3.0839669289999998</c:v>
                </c:pt>
                <c:pt idx="12">
                  <c:v>3.140093217</c:v>
                </c:pt>
                <c:pt idx="13">
                  <c:v>3.2098278819999999</c:v>
                </c:pt>
                <c:pt idx="14">
                  <c:v>3.2812013059999998</c:v>
                </c:pt>
                <c:pt idx="15">
                  <c:v>3.3504257929999999</c:v>
                </c:pt>
                <c:pt idx="16">
                  <c:v>3.420677923</c:v>
                </c:pt>
                <c:pt idx="17">
                  <c:v>3.4903337149999998</c:v>
                </c:pt>
                <c:pt idx="18">
                  <c:v>3.5623138220000001</c:v>
                </c:pt>
                <c:pt idx="19">
                  <c:v>3.6371590500000002</c:v>
                </c:pt>
                <c:pt idx="20">
                  <c:v>3.712697742</c:v>
                </c:pt>
                <c:pt idx="21">
                  <c:v>3.7903269480000001</c:v>
                </c:pt>
                <c:pt idx="22">
                  <c:v>3.8665686529999999</c:v>
                </c:pt>
                <c:pt idx="23">
                  <c:v>3.942096442</c:v>
                </c:pt>
                <c:pt idx="24">
                  <c:v>4.0166088130000004</c:v>
                </c:pt>
                <c:pt idx="25">
                  <c:v>4.0890832330000002</c:v>
                </c:pt>
                <c:pt idx="26">
                  <c:v>4.1601850100000002</c:v>
                </c:pt>
                <c:pt idx="27">
                  <c:v>4.2320845780000003</c:v>
                </c:pt>
                <c:pt idx="28">
                  <c:v>4.304105753</c:v>
                </c:pt>
                <c:pt idx="29">
                  <c:v>4.3790139420000003</c:v>
                </c:pt>
                <c:pt idx="30">
                  <c:v>4.451362735</c:v>
                </c:pt>
                <c:pt idx="31">
                  <c:v>4.534410125</c:v>
                </c:pt>
                <c:pt idx="32">
                  <c:v>4.6145665610000002</c:v>
                </c:pt>
                <c:pt idx="33">
                  <c:v>4.6957367430000003</c:v>
                </c:pt>
                <c:pt idx="34">
                  <c:v>4.774569391</c:v>
                </c:pt>
                <c:pt idx="35">
                  <c:v>4.8564626989999997</c:v>
                </c:pt>
                <c:pt idx="36">
                  <c:v>4.9405712319999999</c:v>
                </c:pt>
                <c:pt idx="37">
                  <c:v>5.0272004920000004</c:v>
                </c:pt>
                <c:pt idx="38">
                  <c:v>5.1145571670000001</c:v>
                </c:pt>
                <c:pt idx="39">
                  <c:v>5.2014401100000001</c:v>
                </c:pt>
                <c:pt idx="40">
                  <c:v>5.2889559339999996</c:v>
                </c:pt>
                <c:pt idx="41">
                  <c:v>5.3715859220000004</c:v>
                </c:pt>
                <c:pt idx="42">
                  <c:v>5.4561362779999998</c:v>
                </c:pt>
                <c:pt idx="43">
                  <c:v>5.5382683159999999</c:v>
                </c:pt>
                <c:pt idx="44">
                  <c:v>5.618682132</c:v>
                </c:pt>
                <c:pt idx="45">
                  <c:v>5.6992029850000003</c:v>
                </c:pt>
                <c:pt idx="46">
                  <c:v>5.7794405930000003</c:v>
                </c:pt>
                <c:pt idx="47">
                  <c:v>5.8579725429999998</c:v>
                </c:pt>
                <c:pt idx="48">
                  <c:v>5.9352132480000002</c:v>
                </c:pt>
                <c:pt idx="49">
                  <c:v>6.012074922</c:v>
                </c:pt>
                <c:pt idx="50">
                  <c:v>6.0885713829999997</c:v>
                </c:pt>
                <c:pt idx="51">
                  <c:v>6.1652192469999996</c:v>
                </c:pt>
                <c:pt idx="52">
                  <c:v>6.2420163479999999</c:v>
                </c:pt>
                <c:pt idx="53">
                  <c:v>6.3185909560000004</c:v>
                </c:pt>
                <c:pt idx="54">
                  <c:v>6.3956995089999999</c:v>
                </c:pt>
                <c:pt idx="55">
                  <c:v>6.473044732</c:v>
                </c:pt>
                <c:pt idx="56">
                  <c:v>6.5512635340000003</c:v>
                </c:pt>
                <c:pt idx="57">
                  <c:v>6.6299137589999999</c:v>
                </c:pt>
                <c:pt idx="58">
                  <c:v>6.70904978</c:v>
                </c:pt>
                <c:pt idx="59">
                  <c:v>6.7882143939999997</c:v>
                </c:pt>
                <c:pt idx="60">
                  <c:v>6.8585847549999999</c:v>
                </c:pt>
                <c:pt idx="61">
                  <c:v>6.9359994909999996</c:v>
                </c:pt>
                <c:pt idx="62">
                  <c:v>7.0138713130000001</c:v>
                </c:pt>
                <c:pt idx="63">
                  <c:v>7.0921280940000004</c:v>
                </c:pt>
                <c:pt idx="64">
                  <c:v>7.1699681850000001</c:v>
                </c:pt>
                <c:pt idx="65">
                  <c:v>7.2478927879999997</c:v>
                </c:pt>
                <c:pt idx="66">
                  <c:v>7.325996709</c:v>
                </c:pt>
              </c:numCache>
            </c:numRef>
          </c:yVal>
          <c:smooth val="0"/>
          <c:extLst>
            <c:ext xmlns:c16="http://schemas.microsoft.com/office/drawing/2014/chart" uri="{C3380CC4-5D6E-409C-BE32-E72D297353CC}">
              <c16:uniqueId val="{00000000-745F-4AFD-B3FB-633E9F788900}"/>
            </c:ext>
          </c:extLst>
        </c:ser>
        <c:ser>
          <c:idx val="1"/>
          <c:order val="1"/>
          <c:tx>
            <c:v>Exponential</c:v>
          </c:tx>
          <c:spPr>
            <a:ln w="50800" cap="rnd">
              <a:solidFill>
                <a:schemeClr val="tx1"/>
              </a:solidFill>
              <a:round/>
            </a:ln>
            <a:effectLst/>
          </c:spPr>
          <c:marker>
            <c:symbol val="none"/>
          </c:marker>
          <c:xVal>
            <c:numRef>
              <c:f>HumanPopGrowth!$A$5:$A$155</c:f>
              <c:numCache>
                <c:formatCode>General</c:formatCode>
                <c:ptCount val="1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pt idx="101">
                  <c:v>2051</c:v>
                </c:pt>
                <c:pt idx="102">
                  <c:v>2052</c:v>
                </c:pt>
                <c:pt idx="103">
                  <c:v>2053</c:v>
                </c:pt>
                <c:pt idx="104">
                  <c:v>2054</c:v>
                </c:pt>
                <c:pt idx="105">
                  <c:v>2055</c:v>
                </c:pt>
                <c:pt idx="106">
                  <c:v>2056</c:v>
                </c:pt>
                <c:pt idx="107">
                  <c:v>2057</c:v>
                </c:pt>
                <c:pt idx="108">
                  <c:v>2058</c:v>
                </c:pt>
                <c:pt idx="109">
                  <c:v>2059</c:v>
                </c:pt>
                <c:pt idx="110">
                  <c:v>2060</c:v>
                </c:pt>
                <c:pt idx="111">
                  <c:v>2061</c:v>
                </c:pt>
                <c:pt idx="112">
                  <c:v>2062</c:v>
                </c:pt>
                <c:pt idx="113">
                  <c:v>2063</c:v>
                </c:pt>
                <c:pt idx="114">
                  <c:v>2064</c:v>
                </c:pt>
                <c:pt idx="115">
                  <c:v>2065</c:v>
                </c:pt>
                <c:pt idx="116">
                  <c:v>2066</c:v>
                </c:pt>
                <c:pt idx="117">
                  <c:v>2067</c:v>
                </c:pt>
                <c:pt idx="118">
                  <c:v>2068</c:v>
                </c:pt>
                <c:pt idx="119">
                  <c:v>2069</c:v>
                </c:pt>
                <c:pt idx="120">
                  <c:v>2070</c:v>
                </c:pt>
                <c:pt idx="121">
                  <c:v>2071</c:v>
                </c:pt>
                <c:pt idx="122">
                  <c:v>2072</c:v>
                </c:pt>
                <c:pt idx="123">
                  <c:v>2073</c:v>
                </c:pt>
                <c:pt idx="124">
                  <c:v>2074</c:v>
                </c:pt>
                <c:pt idx="125">
                  <c:v>2075</c:v>
                </c:pt>
                <c:pt idx="126">
                  <c:v>2076</c:v>
                </c:pt>
                <c:pt idx="127">
                  <c:v>2077</c:v>
                </c:pt>
                <c:pt idx="128">
                  <c:v>2078</c:v>
                </c:pt>
                <c:pt idx="129">
                  <c:v>2079</c:v>
                </c:pt>
                <c:pt idx="130">
                  <c:v>2080</c:v>
                </c:pt>
                <c:pt idx="131">
                  <c:v>2081</c:v>
                </c:pt>
                <c:pt idx="132">
                  <c:v>2082</c:v>
                </c:pt>
                <c:pt idx="133">
                  <c:v>2083</c:v>
                </c:pt>
                <c:pt idx="134">
                  <c:v>2084</c:v>
                </c:pt>
                <c:pt idx="135">
                  <c:v>2085</c:v>
                </c:pt>
                <c:pt idx="136">
                  <c:v>2086</c:v>
                </c:pt>
                <c:pt idx="137">
                  <c:v>2087</c:v>
                </c:pt>
                <c:pt idx="138">
                  <c:v>2088</c:v>
                </c:pt>
                <c:pt idx="139">
                  <c:v>2089</c:v>
                </c:pt>
                <c:pt idx="140">
                  <c:v>2090</c:v>
                </c:pt>
                <c:pt idx="141">
                  <c:v>2091</c:v>
                </c:pt>
                <c:pt idx="142">
                  <c:v>2092</c:v>
                </c:pt>
                <c:pt idx="143">
                  <c:v>2093</c:v>
                </c:pt>
                <c:pt idx="144">
                  <c:v>2094</c:v>
                </c:pt>
                <c:pt idx="145">
                  <c:v>2095</c:v>
                </c:pt>
                <c:pt idx="146">
                  <c:v>2096</c:v>
                </c:pt>
                <c:pt idx="147">
                  <c:v>2097</c:v>
                </c:pt>
                <c:pt idx="148">
                  <c:v>2098</c:v>
                </c:pt>
                <c:pt idx="149">
                  <c:v>2099</c:v>
                </c:pt>
                <c:pt idx="150">
                  <c:v>2100</c:v>
                </c:pt>
              </c:numCache>
            </c:numRef>
          </c:xVal>
          <c:yVal>
            <c:numRef>
              <c:f>HumanPopGrowth!$D$5:$D$155</c:f>
              <c:numCache>
                <c:formatCode>_(* #,##0.00_);_(* \(#,##0.00\);_(* "-"??_);_(@_)</c:formatCode>
                <c:ptCount val="151"/>
                <c:pt idx="0">
                  <c:v>2.5576286540000002</c:v>
                </c:pt>
                <c:pt idx="1">
                  <c:v>2.6014800216611018</c:v>
                </c:pt>
                <c:pt idx="2">
                  <c:v>2.6460832351551558</c:v>
                </c:pt>
                <c:pt idx="3">
                  <c:v>2.6914511851213065</c:v>
                </c:pt>
                <c:pt idx="4">
                  <c:v>2.7375969832128626</c:v>
                </c:pt>
                <c:pt idx="5">
                  <c:v>2.7845339658866539</c:v>
                </c:pt>
                <c:pt idx="6">
                  <c:v>2.8322756982573614</c:v>
                </c:pt>
                <c:pt idx="7">
                  <c:v>2.88083597801793</c:v>
                </c:pt>
                <c:pt idx="8">
                  <c:v>2.930228839427198</c:v>
                </c:pt>
                <c:pt idx="9">
                  <c:v>2.9804685573658936</c:v>
                </c:pt>
                <c:pt idx="10">
                  <c:v>3.0315696514621764</c:v>
                </c:pt>
                <c:pt idx="11">
                  <c:v>3.0835468902879137</c:v>
                </c:pt>
                <c:pt idx="12">
                  <c:v>3.1364152956268931</c:v>
                </c:pt>
                <c:pt idx="13">
                  <c:v>3.1901901468162324</c:v>
                </c:pt>
                <c:pt idx="14">
                  <c:v>3.2448869851622031</c:v>
                </c:pt>
                <c:pt idx="15">
                  <c:v>3.3005216184317878</c:v>
                </c:pt>
                <c:pt idx="16">
                  <c:v>3.3571101254212263</c:v>
                </c:pt>
                <c:pt idx="17">
                  <c:v>3.4146688606029025</c:v>
                </c:pt>
                <c:pt idx="18">
                  <c:v>3.4732144588519023</c:v>
                </c:pt>
                <c:pt idx="19">
                  <c:v>3.5327638402536046</c:v>
                </c:pt>
                <c:pt idx="20">
                  <c:v>3.5933342149937078</c:v>
                </c:pt>
                <c:pt idx="21">
                  <c:v>3.6549430883320908</c:v>
                </c:pt>
                <c:pt idx="22">
                  <c:v>3.7176082656619549</c:v>
                </c:pt>
                <c:pt idx="23">
                  <c:v>3.7813478576557089</c:v>
                </c:pt>
                <c:pt idx="24">
                  <c:v>3.8461802854990745</c:v>
                </c:pt>
                <c:pt idx="25">
                  <c:v>3.9121242862149428</c:v>
                </c:pt>
                <c:pt idx="26">
                  <c:v>3.9791989180785006</c:v>
                </c:pt>
                <c:pt idx="27">
                  <c:v>4.0474235661252056</c:v>
                </c:pt>
                <c:pt idx="28">
                  <c:v>4.1168179477531979</c:v>
                </c:pt>
                <c:pt idx="29">
                  <c:v>4.1874021184217627</c:v>
                </c:pt>
                <c:pt idx="30">
                  <c:v>4.2591964774474995</c:v>
                </c:pt>
                <c:pt idx="31">
                  <c:v>4.3322217738998665</c:v>
                </c:pt>
                <c:pt idx="32">
                  <c:v>4.4064991125978059</c:v>
                </c:pt>
                <c:pt idx="33">
                  <c:v>4.4820499602091823</c:v>
                </c:pt>
                <c:pt idx="34">
                  <c:v>4.5588961514548023</c:v>
                </c:pt>
                <c:pt idx="35">
                  <c:v>4.637059895418794</c:v>
                </c:pt>
                <c:pt idx="36">
                  <c:v>4.7165637819671966</c:v>
                </c:pt>
                <c:pt idx="37">
                  <c:v>4.7974307882765803</c:v>
                </c:pt>
                <c:pt idx="38">
                  <c:v>4.8796842854746165</c:v>
                </c:pt>
                <c:pt idx="39">
                  <c:v>4.9633480453944907</c:v>
                </c:pt>
                <c:pt idx="40">
                  <c:v>5.048446247445133</c:v>
                </c:pt>
                <c:pt idx="41">
                  <c:v>5.1350034855992313</c:v>
                </c:pt>
                <c:pt idx="42">
                  <c:v>5.2230447755010649</c:v>
                </c:pt>
                <c:pt idx="43">
                  <c:v>5.3125955616961962</c:v>
                </c:pt>
                <c:pt idx="44">
                  <c:v>5.4036817249851197</c:v>
                </c:pt>
                <c:pt idx="45">
                  <c:v>5.4963295899030031</c:v>
                </c:pt>
                <c:pt idx="46">
                  <c:v>5.5905659323276486</c:v>
                </c:pt>
                <c:pt idx="47">
                  <c:v>5.6864179872179159</c:v>
                </c:pt>
                <c:pt idx="48">
                  <c:v>5.7839134564848145</c:v>
                </c:pt>
                <c:pt idx="49">
                  <c:v>5.8830805169975431</c:v>
                </c:pt>
                <c:pt idx="50">
                  <c:v>5.9839478287268104</c:v>
                </c:pt>
                <c:pt idx="51">
                  <c:v>6.086544543027756</c:v>
                </c:pt>
                <c:pt idx="52">
                  <c:v>6.1909003110649028</c:v>
                </c:pt>
                <c:pt idx="53">
                  <c:v>6.2970452923815428</c:v>
                </c:pt>
                <c:pt idx="54">
                  <c:v>6.4050101636160646</c:v>
                </c:pt>
                <c:pt idx="55">
                  <c:v>6.5148261273677051</c:v>
                </c:pt>
                <c:pt idx="56">
                  <c:v>6.6265249212143242</c:v>
                </c:pt>
                <c:pt idx="57">
                  <c:v>6.7401388268847846</c:v>
                </c:pt>
                <c:pt idx="58">
                  <c:v>6.855700679588594</c:v>
                </c:pt>
                <c:pt idx="59">
                  <c:v>6.9732438775055119</c:v>
                </c:pt>
                <c:pt idx="60">
                  <c:v>7.0928023914378553</c:v>
                </c:pt>
                <c:pt idx="61">
                  <c:v>7.2144107746282966</c:v>
                </c:pt>
                <c:pt idx="62">
                  <c:v>7.3381041727459886</c:v>
                </c:pt>
                <c:pt idx="63">
                  <c:v>7.4639183340439139</c:v>
                </c:pt>
                <c:pt idx="64">
                  <c:v>7.5918896196903685</c:v>
                </c:pt>
                <c:pt idx="65">
                  <c:v>7.7220550142776094</c:v>
                </c:pt>
                <c:pt idx="66">
                  <c:v>7.8544521365106412</c:v>
                </c:pt>
                <c:pt idx="67">
                  <c:v>7.9891192500792911</c:v>
                </c:pt>
                <c:pt idx="68">
                  <c:v>8.1260952747166879</c:v>
                </c:pt>
                <c:pt idx="69">
                  <c:v>8.2654197974473202</c:v>
                </c:pt>
                <c:pt idx="70">
                  <c:v>8.407133084027981</c:v>
                </c:pt>
                <c:pt idx="71">
                  <c:v>8.5512760905848353</c:v>
                </c:pt>
                <c:pt idx="72">
                  <c:v>8.6978904754500395</c:v>
                </c:pt>
                <c:pt idx="73">
                  <c:v>8.8470186112012712</c:v>
                </c:pt>
                <c:pt idx="74">
                  <c:v>8.9987035969077187</c:v>
                </c:pt>
                <c:pt idx="75">
                  <c:v>9.1529892705860068</c:v>
                </c:pt>
                <c:pt idx="76">
                  <c:v>9.3099202218696711</c:v>
                </c:pt>
                <c:pt idx="77">
                  <c:v>9.4695418048959059</c:v>
                </c:pt>
                <c:pt idx="78">
                  <c:v>9.6319001514131877</c:v>
                </c:pt>
                <c:pt idx="79">
                  <c:v>9.7970421841137032</c:v>
                </c:pt>
                <c:pt idx="80">
                  <c:v>9.965015630194312</c:v>
                </c:pt>
                <c:pt idx="81">
                  <c:v>10.135869035150055</c:v>
                </c:pt>
                <c:pt idx="82">
                  <c:v>10.309651776804129</c:v>
                </c:pt>
                <c:pt idx="83">
                  <c:v>10.486414079578427</c:v>
                </c:pt>
                <c:pt idx="84">
                  <c:v>10.666207029008744</c:v>
                </c:pt>
                <c:pt idx="85">
                  <c:v>10.849082586508846</c:v>
                </c:pt>
                <c:pt idx="86">
                  <c:v>11.035093604387699</c:v>
                </c:pt>
                <c:pt idx="87">
                  <c:v>11.224293841124126</c:v>
                </c:pt>
                <c:pt idx="88">
                  <c:v>11.416737976903413</c:v>
                </c:pt>
                <c:pt idx="89">
                  <c:v>11.612481629420239</c:v>
                </c:pt>
                <c:pt idx="90">
                  <c:v>11.811581369952588</c:v>
                </c:pt>
                <c:pt idx="91">
                  <c:v>12.014094739711235</c:v>
                </c:pt>
                <c:pt idx="92">
                  <c:v>12.220080266469562</c:v>
                </c:pt>
                <c:pt idx="93">
                  <c:v>12.429597481478496</c:v>
                </c:pt>
                <c:pt idx="94">
                  <c:v>12.642706936671445</c:v>
                </c:pt>
                <c:pt idx="95">
                  <c:v>12.859470222164235</c:v>
                </c:pt>
                <c:pt idx="96">
                  <c:v>13.079949984055077</c:v>
                </c:pt>
                <c:pt idx="97">
                  <c:v>13.304209942529727</c:v>
                </c:pt>
                <c:pt idx="98">
                  <c:v>13.532314910277073</c:v>
                </c:pt>
                <c:pt idx="99">
                  <c:v>13.764330811220432</c:v>
                </c:pt>
                <c:pt idx="100">
                  <c:v>14.000324699570053</c:v>
                </c:pt>
                <c:pt idx="101">
                  <c:v>14.240364779202208</c:v>
                </c:pt>
                <c:pt idx="102">
                  <c:v>14.484520423370638</c:v>
                </c:pt>
                <c:pt idx="103">
                  <c:v>14.732862194755858</c:v>
                </c:pt>
                <c:pt idx="104">
                  <c:v>14.985461865858303</c:v>
                </c:pt>
                <c:pt idx="105">
                  <c:v>15.242392439741046</c:v>
                </c:pt>
                <c:pt idx="106">
                  <c:v>15.503728171128218</c:v>
                </c:pt>
                <c:pt idx="107">
                  <c:v>15.769544587865129</c:v>
                </c:pt>
                <c:pt idx="108">
                  <c:v>16.039918512746329</c:v>
                </c:pt>
                <c:pt idx="109">
                  <c:v>16.314928085717963</c:v>
                </c:pt>
                <c:pt idx="110">
                  <c:v>16.594652786460721</c:v>
                </c:pt>
                <c:pt idx="111">
                  <c:v>16.879173457360046</c:v>
                </c:pt>
                <c:pt idx="112">
                  <c:v>17.16857232687013</c:v>
                </c:pt>
                <c:pt idx="113">
                  <c:v>17.462933033278524</c:v>
                </c:pt>
                <c:pt idx="114">
                  <c:v>17.762340648878183</c:v>
                </c:pt>
                <c:pt idx="115">
                  <c:v>18.066881704553925</c:v>
                </c:pt>
                <c:pt idx="116">
                  <c:v>18.376644214790495</c:v>
                </c:pt>
                <c:pt idx="117">
                  <c:v>18.691717703109351</c:v>
                </c:pt>
                <c:pt idx="118">
                  <c:v>19.01219322794157</c:v>
                </c:pt>
                <c:pt idx="119">
                  <c:v>19.338163408944386</c:v>
                </c:pt>
                <c:pt idx="120">
                  <c:v>19.669722453768912</c:v>
                </c:pt>
                <c:pt idx="121">
                  <c:v>20.006966185286803</c:v>
                </c:pt>
                <c:pt idx="122">
                  <c:v>20.349992069283747</c:v>
                </c:pt>
                <c:pt idx="123">
                  <c:v>20.698899242627707</c:v>
                </c:pt>
                <c:pt idx="124">
                  <c:v>21.053788541920238</c:v>
                </c:pt>
                <c:pt idx="125">
                  <c:v>21.414762532638917</c:v>
                </c:pt>
                <c:pt idx="126">
                  <c:v>21.781925538779511</c:v>
                </c:pt>
                <c:pt idx="127">
                  <c:v>22.155383673006273</c:v>
                </c:pt>
                <c:pt idx="128">
                  <c:v>22.535244867319342</c:v>
                </c:pt>
                <c:pt idx="129">
                  <c:v>22.921618904247758</c:v>
                </c:pt>
                <c:pt idx="130">
                  <c:v>23.314617448577412</c:v>
                </c:pt>
                <c:pt idx="131">
                  <c:v>23.714354079622964</c:v>
                </c:pt>
                <c:pt idx="132">
                  <c:v>24.120944324052985</c:v>
                </c:pt>
                <c:pt idx="133">
                  <c:v>24.534505689278056</c:v>
                </c:pt>
                <c:pt idx="134">
                  <c:v>24.955157697411178</c:v>
                </c:pt>
                <c:pt idx="135">
                  <c:v>25.383021919810517</c:v>
                </c:pt>
                <c:pt idx="136">
                  <c:v>25.818222012214317</c:v>
                </c:pt>
                <c:pt idx="137">
                  <c:v>26.260883750478353</c:v>
                </c:pt>
                <c:pt idx="138">
                  <c:v>26.71113506692598</c:v>
                </c:pt>
                <c:pt idx="139">
                  <c:v>27.169106087321467</c:v>
                </c:pt>
                <c:pt idx="140">
                  <c:v>27.634929168477264</c:v>
                </c:pt>
                <c:pt idx="141">
                  <c:v>28.108738936506001</c:v>
                </c:pt>
                <c:pt idx="142">
                  <c:v>28.590672325728438</c:v>
                </c:pt>
                <c:pt idx="143">
                  <c:v>29.080868618248388</c:v>
                </c:pt>
                <c:pt idx="144">
                  <c:v>29.579469484206243</c:v>
                </c:pt>
                <c:pt idx="145">
                  <c:v>30.086619022722584</c:v>
                </c:pt>
                <c:pt idx="146">
                  <c:v>30.602463803543877</c:v>
                </c:pt>
                <c:pt idx="147">
                  <c:v>31.127152909402149</c:v>
                </c:pt>
                <c:pt idx="148">
                  <c:v>31.660837979100897</c:v>
                </c:pt>
                <c:pt idx="149">
                  <c:v>32.203673251339822</c:v>
                </c:pt>
                <c:pt idx="150">
                  <c:v>32.755815609290771</c:v>
                </c:pt>
              </c:numCache>
            </c:numRef>
          </c:yVal>
          <c:smooth val="0"/>
          <c:extLst>
            <c:ext xmlns:c16="http://schemas.microsoft.com/office/drawing/2014/chart" uri="{C3380CC4-5D6E-409C-BE32-E72D297353CC}">
              <c16:uniqueId val="{00000001-745F-4AFD-B3FB-633E9F788900}"/>
            </c:ext>
          </c:extLst>
        </c:ser>
        <c:dLbls>
          <c:showLegendKey val="0"/>
          <c:showVal val="0"/>
          <c:showCatName val="0"/>
          <c:showSerName val="0"/>
          <c:showPercent val="0"/>
          <c:showBubbleSize val="0"/>
        </c:dLbls>
        <c:axId val="1084208824"/>
        <c:axId val="1084207648"/>
      </c:scatterChart>
      <c:valAx>
        <c:axId val="1084208824"/>
        <c:scaling>
          <c:orientation val="minMax"/>
          <c:max val="2015"/>
          <c:min val="19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4207648"/>
        <c:crosses val="autoZero"/>
        <c:crossBetween val="midCat"/>
      </c:valAx>
      <c:valAx>
        <c:axId val="1084207648"/>
        <c:scaling>
          <c:orientation val="minMax"/>
          <c:max val="13"/>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Human Population (billions)</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4208824"/>
        <c:crosses val="autoZero"/>
        <c:crossBetween val="midCat"/>
      </c:valAx>
      <c:spPr>
        <a:noFill/>
        <a:ln>
          <a:noFill/>
        </a:ln>
        <a:effectLst/>
      </c:spPr>
    </c:plotArea>
    <c:legend>
      <c:legendPos val="r"/>
      <c:layout>
        <c:manualLayout>
          <c:xMode val="edge"/>
          <c:yMode val="edge"/>
          <c:x val="0.73725907389696099"/>
          <c:y val="0.71503366180976535"/>
          <c:w val="0.22946305588673296"/>
          <c:h val="0.16324175059691443"/>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9524</xdr:colOff>
      <xdr:row>3</xdr:row>
      <xdr:rowOff>14287</xdr:rowOff>
    </xdr:from>
    <xdr:to>
      <xdr:col>21</xdr:col>
      <xdr:colOff>247649</xdr:colOff>
      <xdr:row>23</xdr:row>
      <xdr:rowOff>142875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289016</xdr:colOff>
      <xdr:row>10</xdr:row>
      <xdr:rowOff>172265</xdr:rowOff>
    </xdr:from>
    <xdr:to>
      <xdr:col>11</xdr:col>
      <xdr:colOff>468086</xdr:colOff>
      <xdr:row>39</xdr:row>
      <xdr:rowOff>183695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779623" y="2009229"/>
          <a:ext cx="3880213" cy="5338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STUDENT</a:t>
          </a:r>
          <a:r>
            <a:rPr lang="en-US" sz="1100" b="1" baseline="0"/>
            <a:t> </a:t>
          </a:r>
          <a:r>
            <a:rPr lang="en-US" sz="1100" b="1"/>
            <a:t>EXERCISE</a:t>
          </a:r>
        </a:p>
        <a:p>
          <a:r>
            <a:rPr lang="en-US" sz="1100"/>
            <a:t>This excel file generates predictions for an exponential</a:t>
          </a:r>
          <a:r>
            <a:rPr lang="en-US" sz="1100" baseline="0"/>
            <a:t> model (black line) and a logistic model (red line) in the graph to the right.  The blue points are estimates of the human population from 1950 to 2016. The goal of this short exercise is to get you more familiar with how the parameters of these two models affect model predictions, and to have you crudely "fit" these models to the human population data.</a:t>
          </a:r>
        </a:p>
        <a:p>
          <a:endParaRPr lang="en-US" sz="1100" baseline="0"/>
        </a:p>
        <a:p>
          <a:r>
            <a:rPr lang="en-US" sz="1100"/>
            <a:t>In</a:t>
          </a:r>
          <a:r>
            <a:rPr lang="en-US" sz="1100" baseline="0"/>
            <a:t> the highlighted cells above, p</a:t>
          </a:r>
          <a:r>
            <a:rPr lang="en-US" sz="1100"/>
            <a:t>lug in different</a:t>
          </a:r>
          <a:r>
            <a:rPr lang="en-US" sz="1100" baseline="0"/>
            <a:t> parameter values for the exponential model (enter r only) and logistic model (enter r and K) to try to make the models fit the observed data (blue) on the graph to the right.</a:t>
          </a:r>
        </a:p>
        <a:p>
          <a:endParaRPr lang="en-US" sz="1100" baseline="0"/>
        </a:p>
        <a:p>
          <a:r>
            <a:rPr lang="en-US" sz="1100" baseline="0"/>
            <a:t>1. Which of the two models fits the data better?  How did you determine this?</a:t>
          </a:r>
        </a:p>
        <a:p>
          <a:endParaRPr lang="en-US" sz="1100" baseline="0"/>
        </a:p>
        <a:p>
          <a:r>
            <a:rPr lang="en-US" sz="1100" baseline="0"/>
            <a:t>2. What estimates did you get for your parameters? (Compare with others in the class to see who has the "best" fit, determined by having the lowest </a:t>
          </a:r>
          <a:r>
            <a:rPr lang="en-US" sz="1100" b="1" baseline="0"/>
            <a:t>Residual Sum of Squares, RSS</a:t>
          </a:r>
          <a:r>
            <a:rPr lang="en-US" sz="1100" baseline="0"/>
            <a:t>).</a:t>
          </a:r>
        </a:p>
        <a:p>
          <a:endParaRPr lang="en-US" sz="1100" baseline="0"/>
        </a:p>
        <a:p>
          <a:r>
            <a:rPr lang="en-US" sz="1100" baseline="0"/>
            <a:t>3. Write a figure caption for the figure as practice for your homework assignments.  Discuss and compare your caption with that of other students.  What could you change about your caption to make it better?</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4. What does this exercise indicate about human population growth?  </a:t>
          </a:r>
          <a:r>
            <a:rPr lang="en-US" sz="1100" baseline="0">
              <a:solidFill>
                <a:schemeClr val="dk1"/>
              </a:solidFill>
              <a:effectLst/>
              <a:latin typeface="+mn-lt"/>
              <a:ea typeface="+mn-ea"/>
              <a:cs typeface="+mn-cs"/>
            </a:rPr>
            <a:t>(It may be helpful to change the X axis scale so that it goes from 1950 to 2100 to project the models forward in time.)</a:t>
          </a:r>
          <a:endParaRPr lang="en-US">
            <a:effectLst/>
          </a:endParaRPr>
        </a:p>
        <a:p>
          <a:endParaRPr lang="en-US" sz="1100"/>
        </a:p>
      </xdr:txBody>
    </xdr:sp>
    <xdr:clientData/>
  </xdr:twoCellAnchor>
  <xdr:twoCellAnchor>
    <xdr:from>
      <xdr:col>12</xdr:col>
      <xdr:colOff>190500</xdr:colOff>
      <xdr:row>25</xdr:row>
      <xdr:rowOff>0</xdr:rowOff>
    </xdr:from>
    <xdr:to>
      <xdr:col>16</xdr:col>
      <xdr:colOff>133836</xdr:colOff>
      <xdr:row>28</xdr:row>
      <xdr:rowOff>103534</xdr:rowOff>
    </xdr:to>
    <mc:AlternateContent xmlns:mc="http://schemas.openxmlformats.org/markup-compatibility/2006" xmlns:a14="http://schemas.microsoft.com/office/drawing/2010/main">
      <mc:Choice Requires="a14">
        <xdr:sp macro="" textlink="">
          <xdr:nvSpPr>
            <xdr:cNvPr id="5" name="Rectangle 4">
              <a:extLst>
                <a:ext uri="{FF2B5EF4-FFF2-40B4-BE49-F238E27FC236}">
                  <a16:creationId xmlns:a16="http://schemas.microsoft.com/office/drawing/2014/main" id="{B7FCF74A-DA0B-4309-8D5F-342A4BE6FF15}"/>
                </a:ext>
              </a:extLst>
            </xdr:cNvPr>
            <xdr:cNvSpPr/>
          </xdr:nvSpPr>
          <xdr:spPr>
            <a:xfrm>
              <a:off x="10982325" y="4524375"/>
              <a:ext cx="2381736" cy="646459"/>
            </a:xfrm>
            <a:prstGeom prst="rect">
              <a:avLst/>
            </a:prstGeom>
            <a:solidFill>
              <a:schemeClr val="bg1"/>
            </a:solidFill>
            <a:ln>
              <a:solidFill>
                <a:srgbClr val="FF0000"/>
              </a:solidFill>
            </a:ln>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𝑒𝑥𝑝𝑜𝑛𝑒𝑛𝑡𝑖𝑎𝑙</m:t>
                    </m:r>
                    <m:r>
                      <a:rPr lang="en-US" sz="1800" b="0" i="1">
                        <a:latin typeface="Cambria Math" panose="02040503050406030204" pitchFamily="18" charset="0"/>
                      </a:rPr>
                      <m:t> </m:t>
                    </m:r>
                    <m:r>
                      <a:rPr lang="en-US" sz="1800" b="0" i="1">
                        <a:latin typeface="Cambria Math" panose="02040503050406030204" pitchFamily="18" charset="0"/>
                      </a:rPr>
                      <m:t>𝑚𝑜𝑑𝑒𝑙</m:t>
                    </m:r>
                    <m:r>
                      <a:rPr lang="en-US" sz="1800" b="0" i="1">
                        <a:latin typeface="Cambria Math" panose="02040503050406030204" pitchFamily="18" charset="0"/>
                      </a:rPr>
                      <m:t>:</m:t>
                    </m:r>
                  </m:oMath>
                </m:oMathPara>
              </a14:m>
              <a:endParaRPr lang="en-US" sz="18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sz="1800" b="0" i="1">
                            <a:latin typeface="Cambria Math" panose="02040503050406030204" pitchFamily="18" charset="0"/>
                          </a:rPr>
                        </m:ctrlPr>
                      </m:sSubPr>
                      <m:e>
                        <m:r>
                          <a:rPr lang="en-US" sz="1800" b="0" i="1">
                            <a:latin typeface="Cambria Math" panose="02040503050406030204" pitchFamily="18" charset="0"/>
                          </a:rPr>
                          <m:t>𝑁</m:t>
                        </m:r>
                      </m:e>
                      <m:sub>
                        <m:r>
                          <a:rPr lang="en-US" sz="1800" b="0" i="1">
                            <a:latin typeface="Cambria Math" panose="02040503050406030204" pitchFamily="18" charset="0"/>
                          </a:rPr>
                          <m:t>𝑡</m:t>
                        </m:r>
                      </m:sub>
                    </m:sSub>
                    <m:r>
                      <a:rPr lang="en-US" sz="1800" i="1">
                        <a:latin typeface="Cambria Math" panose="02040503050406030204" pitchFamily="18" charset="0"/>
                      </a:rPr>
                      <m:t>=</m:t>
                    </m:r>
                    <m:sSub>
                      <m:sSubPr>
                        <m:ctrlPr>
                          <a:rPr lang="en-US" sz="1800" i="1">
                            <a:latin typeface="Cambria Math" panose="02040503050406030204" pitchFamily="18" charset="0"/>
                          </a:rPr>
                        </m:ctrlPr>
                      </m:sSubPr>
                      <m:e>
                        <m:r>
                          <a:rPr lang="en-US" sz="1800" i="1">
                            <a:latin typeface="Cambria Math" panose="02040503050406030204" pitchFamily="18" charset="0"/>
                          </a:rPr>
                          <m:t>𝑁</m:t>
                        </m:r>
                      </m:e>
                      <m:sub>
                        <m:r>
                          <a:rPr lang="en-US" sz="1800" b="0" i="1">
                            <a:latin typeface="Cambria Math" panose="02040503050406030204" pitchFamily="18" charset="0"/>
                          </a:rPr>
                          <m:t>0</m:t>
                        </m:r>
                      </m:sub>
                    </m:sSub>
                    <m:sSup>
                      <m:sSupPr>
                        <m:ctrlPr>
                          <a:rPr lang="en-US" sz="1800" b="0" i="1">
                            <a:latin typeface="Cambria Math" panose="02040503050406030204" pitchFamily="18" charset="0"/>
                          </a:rPr>
                        </m:ctrlPr>
                      </m:sSupPr>
                      <m:e>
                        <m:r>
                          <a:rPr lang="en-US" sz="1800" b="0" i="1">
                            <a:latin typeface="Cambria Math" panose="02040503050406030204" pitchFamily="18" charset="0"/>
                          </a:rPr>
                          <m:t>𝑒</m:t>
                        </m:r>
                      </m:e>
                      <m:sup>
                        <m:r>
                          <a:rPr lang="en-US" sz="1800" b="0" i="1">
                            <a:latin typeface="Cambria Math" panose="02040503050406030204" pitchFamily="18" charset="0"/>
                          </a:rPr>
                          <m:t>𝑟𝑡</m:t>
                        </m:r>
                      </m:sup>
                    </m:sSup>
                  </m:oMath>
                </m:oMathPara>
              </a14:m>
              <a:endParaRPr lang="en-US" sz="1800"/>
            </a:p>
          </xdr:txBody>
        </xdr:sp>
      </mc:Choice>
      <mc:Fallback xmlns="">
        <xdr:sp macro="" textlink="">
          <xdr:nvSpPr>
            <xdr:cNvPr id="5" name="Rectangle 4">
              <a:extLst>
                <a:ext uri="{FF2B5EF4-FFF2-40B4-BE49-F238E27FC236}">
                  <a16:creationId xmlns:a16="http://schemas.microsoft.com/office/drawing/2014/main" id="{B7FCF74A-DA0B-4309-8D5F-342A4BE6FF15}"/>
                </a:ext>
              </a:extLst>
            </xdr:cNvPr>
            <xdr:cNvSpPr/>
          </xdr:nvSpPr>
          <xdr:spPr>
            <a:xfrm>
              <a:off x="10982325" y="4524375"/>
              <a:ext cx="2381736" cy="646459"/>
            </a:xfrm>
            <a:prstGeom prst="rect">
              <a:avLst/>
            </a:prstGeom>
            <a:solidFill>
              <a:schemeClr val="bg1"/>
            </a:solidFill>
            <a:ln>
              <a:solidFill>
                <a:srgbClr val="FF0000"/>
              </a:solidFill>
            </a:ln>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800" b="0" i="0">
                  <a:latin typeface="Cambria Math" panose="02040503050406030204" pitchFamily="18" charset="0"/>
                </a:rPr>
                <a:t>𝑒𝑥𝑝𝑜𝑛𝑒𝑛𝑡𝑖𝑎𝑙 𝑚𝑜𝑑𝑒𝑙:</a:t>
              </a:r>
              <a:endParaRPr lang="en-US" sz="1800" b="0" i="1">
                <a:latin typeface="Cambria Math" panose="02040503050406030204" pitchFamily="18" charset="0"/>
              </a:endParaRPr>
            </a:p>
            <a:p>
              <a:pPr/>
              <a:r>
                <a:rPr lang="en-US" sz="1800" b="0" i="0">
                  <a:latin typeface="Cambria Math" panose="02040503050406030204" pitchFamily="18" charset="0"/>
                </a:rPr>
                <a:t>𝑁_𝑡</a:t>
              </a:r>
              <a:r>
                <a:rPr lang="en-US" sz="1800" i="0">
                  <a:latin typeface="Cambria Math" panose="02040503050406030204" pitchFamily="18" charset="0"/>
                </a:rPr>
                <a:t>=𝑁_</a:t>
              </a:r>
              <a:r>
                <a:rPr lang="en-US" sz="1800" b="0" i="0">
                  <a:latin typeface="Cambria Math" panose="02040503050406030204" pitchFamily="18" charset="0"/>
                </a:rPr>
                <a:t>0 𝑒^𝑟𝑡</a:t>
              </a:r>
              <a:endParaRPr lang="en-US" sz="1800"/>
            </a:p>
          </xdr:txBody>
        </xdr:sp>
      </mc:Fallback>
    </mc:AlternateContent>
    <xdr:clientData/>
  </xdr:twoCellAnchor>
  <xdr:twoCellAnchor>
    <xdr:from>
      <xdr:col>12</xdr:col>
      <xdr:colOff>209550</xdr:colOff>
      <xdr:row>29</xdr:row>
      <xdr:rowOff>142875</xdr:rowOff>
    </xdr:from>
    <xdr:to>
      <xdr:col>16</xdr:col>
      <xdr:colOff>457200</xdr:colOff>
      <xdr:row>35</xdr:row>
      <xdr:rowOff>34389</xdr:rowOff>
    </xdr:to>
    <mc:AlternateContent xmlns:mc="http://schemas.openxmlformats.org/markup-compatibility/2006" xmlns:a14="http://schemas.microsoft.com/office/drawing/2010/main">
      <mc:Choice Requires="a14">
        <xdr:sp macro="" textlink="">
          <xdr:nvSpPr>
            <xdr:cNvPr id="6" name="Rectangle 5">
              <a:extLst>
                <a:ext uri="{FF2B5EF4-FFF2-40B4-BE49-F238E27FC236}">
                  <a16:creationId xmlns:a16="http://schemas.microsoft.com/office/drawing/2014/main" id="{CE0488C3-EF3A-46E1-BD1A-0CD2C467D96A}"/>
                </a:ext>
              </a:extLst>
            </xdr:cNvPr>
            <xdr:cNvSpPr/>
          </xdr:nvSpPr>
          <xdr:spPr>
            <a:xfrm>
              <a:off x="10782300" y="5667375"/>
              <a:ext cx="2686050" cy="1034514"/>
            </a:xfrm>
            <a:prstGeom prst="rect">
              <a:avLst/>
            </a:prstGeom>
            <a:solidFill>
              <a:schemeClr val="bg1"/>
            </a:solidFill>
            <a:ln>
              <a:solidFill>
                <a:srgbClr val="FF0000"/>
              </a:solidFill>
            </a:ln>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𝐿𝑜𝑔𝑖𝑠𝑡𝑖𝑐</m:t>
                    </m:r>
                    <m:r>
                      <a:rPr lang="en-US" sz="1600" b="0" i="1">
                        <a:latin typeface="Cambria Math" panose="02040503050406030204" pitchFamily="18" charset="0"/>
                      </a:rPr>
                      <m:t> </m:t>
                    </m:r>
                    <m:r>
                      <a:rPr lang="en-US" sz="1600" b="0" i="1">
                        <a:latin typeface="Cambria Math" panose="02040503050406030204" pitchFamily="18" charset="0"/>
                      </a:rPr>
                      <m:t>𝑔𝑟𝑜𝑤𝑡h</m:t>
                    </m:r>
                    <m:r>
                      <a:rPr lang="en-US" sz="1600" b="0" i="1">
                        <a:latin typeface="Cambria Math" panose="02040503050406030204" pitchFamily="18" charset="0"/>
                      </a:rPr>
                      <m:t> </m:t>
                    </m:r>
                    <m:r>
                      <a:rPr lang="en-US" sz="1600" b="0" i="1">
                        <a:latin typeface="Cambria Math" panose="02040503050406030204" pitchFamily="18" charset="0"/>
                      </a:rPr>
                      <m:t>𝑚𝑜𝑑𝑒𝑙</m:t>
                    </m:r>
                  </m:oMath>
                </m:oMathPara>
              </a14:m>
              <a:endParaRPr lang="en-US" sz="16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b="0" i="1">
                            <a:latin typeface="Cambria Math" panose="02040503050406030204" pitchFamily="18" charset="0"/>
                          </a:rPr>
                          <m:t>𝑁</m:t>
                        </m:r>
                      </m:e>
                      <m:sub>
                        <m:r>
                          <a:rPr lang="en-US" sz="1600" b="0" i="1">
                            <a:latin typeface="Cambria Math" panose="02040503050406030204" pitchFamily="18" charset="0"/>
                          </a:rPr>
                          <m:t>𝑡</m:t>
                        </m:r>
                      </m:sub>
                    </m:sSub>
                    <m:r>
                      <a:rPr lang="en-US" sz="1600" i="1">
                        <a:latin typeface="Cambria Math" panose="02040503050406030204" pitchFamily="18" charset="0"/>
                      </a:rPr>
                      <m:t>=</m:t>
                    </m:r>
                    <m:f>
                      <m:fPr>
                        <m:ctrlPr>
                          <a:rPr lang="en-US" sz="1600" i="1">
                            <a:latin typeface="Cambria Math" panose="02040503050406030204" pitchFamily="18" charset="0"/>
                          </a:rPr>
                        </m:ctrlPr>
                      </m:fPr>
                      <m:num>
                        <m:r>
                          <a:rPr lang="en-US" sz="1600" b="0" i="1">
                            <a:latin typeface="Cambria Math" panose="02040503050406030204" pitchFamily="18" charset="0"/>
                          </a:rPr>
                          <m:t>𝐾</m:t>
                        </m:r>
                      </m:num>
                      <m:den>
                        <m:r>
                          <a:rPr lang="en-US" sz="1600" b="0" i="1">
                            <a:latin typeface="Cambria Math" panose="02040503050406030204" pitchFamily="18" charset="0"/>
                          </a:rPr>
                          <m:t>1+(</m:t>
                        </m:r>
                        <m:f>
                          <m:fPr>
                            <m:ctrlPr>
                              <a:rPr lang="en-US" sz="1600" b="0" i="1">
                                <a:latin typeface="Cambria Math" panose="02040503050406030204" pitchFamily="18" charset="0"/>
                              </a:rPr>
                            </m:ctrlPr>
                          </m:fPr>
                          <m:num>
                            <m:r>
                              <a:rPr lang="en-US" sz="1600" b="0" i="1">
                                <a:latin typeface="Cambria Math" panose="02040503050406030204" pitchFamily="18" charset="0"/>
                              </a:rPr>
                              <m:t>𝐾</m:t>
                            </m:r>
                            <m:r>
                              <a:rPr lang="en-US" sz="1600" b="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𝑁</m:t>
                                </m:r>
                              </m:e>
                              <m:sub>
                                <m:r>
                                  <a:rPr lang="en-US" sz="1600" b="0" i="1">
                                    <a:latin typeface="Cambria Math" panose="02040503050406030204" pitchFamily="18" charset="0"/>
                                  </a:rPr>
                                  <m:t>0</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𝑁</m:t>
                                </m:r>
                              </m:e>
                              <m:sub>
                                <m:r>
                                  <a:rPr lang="en-US" sz="1600" b="0" i="1">
                                    <a:latin typeface="Cambria Math" panose="02040503050406030204" pitchFamily="18" charset="0"/>
                                  </a:rPr>
                                  <m:t>0</m:t>
                                </m:r>
                              </m:sub>
                            </m:sSub>
                          </m:den>
                        </m:f>
                        <m:r>
                          <a:rPr lang="en-US" sz="1600" b="0" i="1">
                            <a:latin typeface="Cambria Math" panose="02040503050406030204" pitchFamily="18" charset="0"/>
                          </a:rPr>
                          <m:t>)</m:t>
                        </m:r>
                        <m:sSup>
                          <m:sSupPr>
                            <m:ctrlPr>
                              <a:rPr lang="en-US" sz="1600" b="0" i="1">
                                <a:latin typeface="Cambria Math" panose="02040503050406030204" pitchFamily="18" charset="0"/>
                              </a:rPr>
                            </m:ctrlPr>
                          </m:sSupPr>
                          <m:e>
                            <m:r>
                              <a:rPr lang="en-US" sz="1600" b="0" i="1">
                                <a:latin typeface="Cambria Math" panose="02040503050406030204" pitchFamily="18" charset="0"/>
                              </a:rPr>
                              <m:t>𝑒</m:t>
                            </m:r>
                          </m:e>
                          <m:sup>
                            <m:r>
                              <a:rPr lang="en-US" sz="1600" b="0" i="1">
                                <a:latin typeface="Cambria Math" panose="02040503050406030204" pitchFamily="18" charset="0"/>
                              </a:rPr>
                              <m:t>−</m:t>
                            </m:r>
                            <m:r>
                              <a:rPr lang="en-US" sz="1600" b="0" i="1">
                                <a:latin typeface="Cambria Math" panose="02040503050406030204" pitchFamily="18" charset="0"/>
                              </a:rPr>
                              <m:t>𝑟𝑡</m:t>
                            </m:r>
                          </m:sup>
                        </m:sSup>
                      </m:den>
                    </m:f>
                  </m:oMath>
                </m:oMathPara>
              </a14:m>
              <a:endParaRPr lang="en-US" sz="1600"/>
            </a:p>
          </xdr:txBody>
        </xdr:sp>
      </mc:Choice>
      <mc:Fallback xmlns="">
        <xdr:sp macro="" textlink="">
          <xdr:nvSpPr>
            <xdr:cNvPr id="6" name="Rectangle 5">
              <a:extLst>
                <a:ext uri="{FF2B5EF4-FFF2-40B4-BE49-F238E27FC236}">
                  <a16:creationId xmlns:a16="http://schemas.microsoft.com/office/drawing/2014/main" id="{CE0488C3-EF3A-46E1-BD1A-0CD2C467D96A}"/>
                </a:ext>
              </a:extLst>
            </xdr:cNvPr>
            <xdr:cNvSpPr/>
          </xdr:nvSpPr>
          <xdr:spPr>
            <a:xfrm>
              <a:off x="10782300" y="5667375"/>
              <a:ext cx="2686050" cy="1034514"/>
            </a:xfrm>
            <a:prstGeom prst="rect">
              <a:avLst/>
            </a:prstGeom>
            <a:solidFill>
              <a:schemeClr val="bg1"/>
            </a:solidFill>
            <a:ln>
              <a:solidFill>
                <a:srgbClr val="FF0000"/>
              </a:solidFill>
            </a:ln>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600" b="0" i="0">
                  <a:latin typeface="Cambria Math" panose="02040503050406030204" pitchFamily="18" charset="0"/>
                </a:rPr>
                <a:t>𝐿𝑜𝑔𝑖𝑠𝑡𝑖𝑐 𝑔𝑟𝑜𝑤𝑡ℎ 𝑚𝑜𝑑𝑒𝑙</a:t>
              </a:r>
              <a:endParaRPr lang="en-US" sz="1600" b="0" i="1">
                <a:latin typeface="Cambria Math" panose="02040503050406030204" pitchFamily="18" charset="0"/>
              </a:endParaRPr>
            </a:p>
            <a:p>
              <a:pPr/>
              <a:r>
                <a:rPr lang="en-US" sz="1600" b="0" i="0">
                  <a:latin typeface="Cambria Math" panose="02040503050406030204" pitchFamily="18" charset="0"/>
                </a:rPr>
                <a:t>𝑁_𝑡</a:t>
              </a:r>
              <a:r>
                <a:rPr lang="en-US" sz="1600" i="0">
                  <a:latin typeface="Cambria Math" panose="02040503050406030204" pitchFamily="18" charset="0"/>
                </a:rPr>
                <a:t>=</a:t>
              </a:r>
              <a:r>
                <a:rPr lang="en-US" sz="1600" b="0" i="0">
                  <a:latin typeface="Cambria Math" panose="02040503050406030204" pitchFamily="18" charset="0"/>
                </a:rPr>
                <a:t>𝐾/(1+((𝐾−</a:t>
              </a:r>
              <a:r>
                <a:rPr lang="en-US" sz="1600" i="0">
                  <a:latin typeface="Cambria Math" panose="02040503050406030204" pitchFamily="18" charset="0"/>
                </a:rPr>
                <a:t>𝑁_</a:t>
              </a:r>
              <a:r>
                <a:rPr lang="en-US" sz="1600" b="0" i="0">
                  <a:latin typeface="Cambria Math" panose="02040503050406030204" pitchFamily="18" charset="0"/>
                </a:rPr>
                <a:t>0)/</a:t>
              </a:r>
              <a:r>
                <a:rPr lang="en-US" sz="1600" i="0">
                  <a:latin typeface="Cambria Math" panose="02040503050406030204" pitchFamily="18" charset="0"/>
                </a:rPr>
                <a:t>𝑁_</a:t>
              </a:r>
              <a:r>
                <a:rPr lang="en-US" sz="1600" b="0" i="0">
                  <a:latin typeface="Cambria Math" panose="02040503050406030204" pitchFamily="18" charset="0"/>
                </a:rPr>
                <a:t>0 )𝑒^(−𝑟𝑡) )</a:t>
              </a:r>
              <a:endParaRPr lang="en-US" sz="16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3</xdr:row>
      <xdr:rowOff>26670</xdr:rowOff>
    </xdr:from>
    <xdr:to>
      <xdr:col>7</xdr:col>
      <xdr:colOff>19050</xdr:colOff>
      <xdr:row>30</xdr:row>
      <xdr:rowOff>171450</xdr:rowOff>
    </xdr:to>
    <xdr:sp macro="" textlink="">
      <xdr:nvSpPr>
        <xdr:cNvPr id="2" name="TextBox 1">
          <a:extLst>
            <a:ext uri="{FF2B5EF4-FFF2-40B4-BE49-F238E27FC236}">
              <a16:creationId xmlns:a16="http://schemas.microsoft.com/office/drawing/2014/main" id="{927F1991-6A2E-4E81-B62D-5B87C43EB729}"/>
            </a:ext>
          </a:extLst>
        </xdr:cNvPr>
        <xdr:cNvSpPr txBox="1"/>
      </xdr:nvSpPr>
      <xdr:spPr>
        <a:xfrm>
          <a:off x="129540" y="569595"/>
          <a:ext cx="4156710" cy="50311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visualization shows how strongly the growth rate of the world population changed over time. In the past the population grew slowly: it took nearly seven centuries for the population to double from 0.25 billion (in the early 9th century) to 0.5 billion in the middle of the 16th century. As the growth rate slowly climbed, the population doubling time fell but remained on the order of centuries into the first half of the 20th century. Things sped up considerably in the middle of the 20th century.</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fastest doubling of the world population happened between 1950 and 1987: a doubling from 2.5 to 5 billion people in </a:t>
          </a:r>
          <a:r>
            <a:rPr lang="en-US" sz="1100" b="0" i="1">
              <a:solidFill>
                <a:schemeClr val="dk1"/>
              </a:solidFill>
              <a:effectLst/>
              <a:latin typeface="+mn-lt"/>
              <a:ea typeface="+mn-ea"/>
              <a:cs typeface="+mn-cs"/>
            </a:rPr>
            <a:t>just 37 years</a:t>
          </a:r>
          <a:r>
            <a:rPr lang="en-US" sz="1100" b="0" i="0">
              <a:solidFill>
                <a:schemeClr val="dk1"/>
              </a:solidFill>
              <a:effectLst/>
              <a:latin typeface="+mn-lt"/>
              <a:ea typeface="+mn-ea"/>
              <a:cs typeface="+mn-cs"/>
            </a:rPr>
            <a:t> — the population doubled within a little more than one generation. This period was marked by a peak population growth of 2.1% in 1962.</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Since then, population growth has been slowing, and along with it the doubling time. In this visualisation, we have used the UN projections to show how the doubling time is projected to change until the end of this century. By 2100, it will once again have taken approximately 100 years for the population to double to a predicted 10.8 billion.</a:t>
          </a:r>
        </a:p>
        <a:p>
          <a:endParaRPr lang="en-US" sz="1100" b="0" i="0">
            <a:solidFill>
              <a:schemeClr val="dk1"/>
            </a:solidFill>
            <a:effectLst/>
            <a:latin typeface="+mn-lt"/>
            <a:ea typeface="+mn-ea"/>
            <a:cs typeface="+mn-cs"/>
          </a:endParaRPr>
        </a:p>
        <a:p>
          <a:r>
            <a:rPr lang="en-US" sz="1100" b="1" i="0">
              <a:solidFill>
                <a:srgbClr val="FF0000"/>
              </a:solidFill>
              <a:effectLst/>
              <a:latin typeface="+mn-lt"/>
              <a:ea typeface="+mn-ea"/>
              <a:cs typeface="+mn-cs"/>
            </a:rPr>
            <a:t>QUESTION: </a:t>
          </a:r>
          <a:r>
            <a:rPr lang="en-US" sz="1100" b="1">
              <a:solidFill>
                <a:srgbClr val="FF0000"/>
              </a:solidFill>
              <a:effectLst/>
              <a:latin typeface="+mn-lt"/>
              <a:ea typeface="+mn-ea"/>
              <a:cs typeface="+mn-cs"/>
            </a:rPr>
            <a:t>How does this graph and the observed trends relate to the exponential and logistic growth models that we've been discussing?  For example, what would this plot look like if the population were growing exponentially and why?  What would this plot look like if a population were growing logistically and why?  What does this tell us about how the human population has been growing, and why might that be?  </a:t>
          </a:r>
          <a:endParaRPr lang="en-US" sz="1100" b="1">
            <a:solidFill>
              <a:srgbClr val="FF0000"/>
            </a:solidFill>
          </a:endParaRPr>
        </a:p>
      </xdr:txBody>
    </xdr:sp>
    <xdr:clientData/>
  </xdr:twoCellAnchor>
  <xdr:twoCellAnchor editAs="oneCell">
    <xdr:from>
      <xdr:col>7</xdr:col>
      <xdr:colOff>171450</xdr:colOff>
      <xdr:row>2</xdr:row>
      <xdr:rowOff>133350</xdr:rowOff>
    </xdr:from>
    <xdr:to>
      <xdr:col>21</xdr:col>
      <xdr:colOff>273050</xdr:colOff>
      <xdr:row>33</xdr:row>
      <xdr:rowOff>57150</xdr:rowOff>
    </xdr:to>
    <xdr:pic>
      <xdr:nvPicPr>
        <xdr:cNvPr id="3" name="Picture 2" descr="World population doubling time 1">
          <a:extLst>
            <a:ext uri="{FF2B5EF4-FFF2-40B4-BE49-F238E27FC236}">
              <a16:creationId xmlns:a16="http://schemas.microsoft.com/office/drawing/2014/main" id="{0A27D960-7FA8-4DC1-9B42-86852F64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8650" y="514350"/>
          <a:ext cx="8636000" cy="582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ourworldindata.org/world-population-grow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5"/>
  <sheetViews>
    <sheetView tabSelected="1" zoomScale="80" zoomScaleNormal="80" workbookViewId="0">
      <selection activeCell="R25" sqref="R25"/>
    </sheetView>
  </sheetViews>
  <sheetFormatPr baseColWidth="10" defaultColWidth="8.83203125" defaultRowHeight="15" x14ac:dyDescent="0.2"/>
  <cols>
    <col min="2" max="2" width="5.1640625" customWidth="1"/>
    <col min="3" max="3" width="19.5" bestFit="1" customWidth="1"/>
    <col min="4" max="4" width="20" bestFit="1" customWidth="1"/>
    <col min="5" max="5" width="15.83203125" bestFit="1" customWidth="1"/>
    <col min="6" max="7" width="12.6640625" customWidth="1"/>
    <col min="10" max="10" width="18.1640625" customWidth="1"/>
    <col min="11" max="11" width="18" bestFit="1" customWidth="1"/>
  </cols>
  <sheetData>
    <row r="1" spans="1:11" x14ac:dyDescent="0.2">
      <c r="A1" t="s">
        <v>8</v>
      </c>
    </row>
    <row r="2" spans="1:11" x14ac:dyDescent="0.2">
      <c r="A2" t="s">
        <v>6</v>
      </c>
    </row>
    <row r="3" spans="1:11" x14ac:dyDescent="0.2">
      <c r="I3" s="1" t="s">
        <v>7</v>
      </c>
    </row>
    <row r="4" spans="1:11" x14ac:dyDescent="0.2">
      <c r="A4" t="s">
        <v>0</v>
      </c>
      <c r="B4" t="s">
        <v>4</v>
      </c>
      <c r="C4" t="s">
        <v>13</v>
      </c>
      <c r="D4" t="s">
        <v>11</v>
      </c>
      <c r="E4" t="s">
        <v>12</v>
      </c>
      <c r="F4" t="s">
        <v>9</v>
      </c>
      <c r="G4" t="s">
        <v>10</v>
      </c>
      <c r="J4" s="1" t="s">
        <v>14</v>
      </c>
      <c r="K4" s="1" t="s">
        <v>15</v>
      </c>
    </row>
    <row r="5" spans="1:11" x14ac:dyDescent="0.2">
      <c r="A5">
        <v>1950</v>
      </c>
      <c r="B5">
        <v>0</v>
      </c>
      <c r="C5" s="5">
        <v>2.5576286540000002</v>
      </c>
      <c r="D5" s="4">
        <f t="shared" ref="D5:D36" si="0">$J$5*EXP($J$6*B5)</f>
        <v>2.5576286540000002</v>
      </c>
      <c r="E5" s="4">
        <f t="shared" ref="E5:E36" si="1">$K$7/(1+($K$7-$K$5)/$K$5*EXP(-$K$6*B5))</f>
        <v>2.5576286540000002</v>
      </c>
      <c r="F5">
        <f>C5-D5</f>
        <v>0</v>
      </c>
      <c r="G5">
        <f>C5-E5</f>
        <v>0</v>
      </c>
      <c r="I5" s="1" t="s">
        <v>2</v>
      </c>
      <c r="J5" s="6">
        <v>2.5576286540000002</v>
      </c>
      <c r="K5" s="6">
        <v>2.5576286540000002</v>
      </c>
    </row>
    <row r="6" spans="1:11" x14ac:dyDescent="0.2">
      <c r="A6">
        <v>1951</v>
      </c>
      <c r="B6">
        <v>1</v>
      </c>
      <c r="C6" s="5">
        <v>2.5949398769999998</v>
      </c>
      <c r="D6" s="4">
        <f t="shared" si="0"/>
        <v>2.6014800216611018</v>
      </c>
      <c r="E6" s="4">
        <f t="shared" si="1"/>
        <v>2.7646454024487772</v>
      </c>
      <c r="F6">
        <f t="shared" ref="F6:F69" si="2">C6-D6</f>
        <v>-6.5401446611019765E-3</v>
      </c>
      <c r="G6">
        <f t="shared" ref="G6:G69" si="3">C6-E6</f>
        <v>-0.16970552544877737</v>
      </c>
      <c r="I6" s="1" t="s">
        <v>1</v>
      </c>
      <c r="J6" s="2">
        <v>1.7000000000000001E-2</v>
      </c>
      <c r="K6" s="2">
        <v>0.1</v>
      </c>
    </row>
    <row r="7" spans="1:11" x14ac:dyDescent="0.2">
      <c r="A7">
        <v>1952</v>
      </c>
      <c r="B7">
        <v>2</v>
      </c>
      <c r="C7" s="5">
        <v>2.6367723060000001</v>
      </c>
      <c r="D7" s="4">
        <f t="shared" si="0"/>
        <v>2.6460832351551558</v>
      </c>
      <c r="E7" s="4">
        <f t="shared" si="1"/>
        <v>2.9831245171598981</v>
      </c>
      <c r="F7">
        <f t="shared" si="2"/>
        <v>-9.3109291551556339E-3</v>
      </c>
      <c r="G7">
        <f t="shared" si="3"/>
        <v>-0.346352211159898</v>
      </c>
      <c r="I7" s="1" t="s">
        <v>3</v>
      </c>
      <c r="J7" s="8"/>
      <c r="K7" s="3">
        <v>12</v>
      </c>
    </row>
    <row r="8" spans="1:11" x14ac:dyDescent="0.2">
      <c r="A8">
        <v>1953</v>
      </c>
      <c r="B8">
        <v>3</v>
      </c>
      <c r="C8" s="5">
        <v>2.682053389</v>
      </c>
      <c r="D8" s="4">
        <f>$J$5*EXP($J$6*B8)</f>
        <v>2.6914511851213065</v>
      </c>
      <c r="E8" s="4">
        <f>$K$7/(1+($K$7-$K$5)/$K$5*EXP(-$K$6*B8))</f>
        <v>3.2128627160679271</v>
      </c>
      <c r="F8" s="4">
        <f>C8-D8</f>
        <v>-9.3977961213065342E-3</v>
      </c>
      <c r="G8">
        <f t="shared" si="3"/>
        <v>-0.53080932706792705</v>
      </c>
    </row>
    <row r="9" spans="1:11" x14ac:dyDescent="0.2">
      <c r="A9">
        <v>1954</v>
      </c>
      <c r="B9">
        <v>4</v>
      </c>
      <c r="C9" s="5">
        <v>2.730228104</v>
      </c>
      <c r="D9" s="4">
        <f t="shared" si="0"/>
        <v>2.7375969832128626</v>
      </c>
      <c r="E9" s="4">
        <f t="shared" si="1"/>
        <v>3.4535172284277444</v>
      </c>
      <c r="F9">
        <f t="shared" si="2"/>
        <v>-7.3688792128625558E-3</v>
      </c>
      <c r="G9">
        <f t="shared" si="3"/>
        <v>-0.7232891244277444</v>
      </c>
      <c r="I9" s="1" t="s">
        <v>5</v>
      </c>
      <c r="J9" s="9">
        <f>SUMSQ(F5:F71)</f>
        <v>2.3544598086664958</v>
      </c>
      <c r="K9" s="9">
        <f>SUMSQ(G5:G71)</f>
        <v>1501.1579926397421</v>
      </c>
    </row>
    <row r="10" spans="1:11" x14ac:dyDescent="0.2">
      <c r="A10">
        <v>1955</v>
      </c>
      <c r="B10">
        <v>5</v>
      </c>
      <c r="C10" s="5">
        <v>2.7820989429999998</v>
      </c>
      <c r="D10" s="4">
        <f t="shared" si="0"/>
        <v>2.7845339658866539</v>
      </c>
      <c r="E10" s="4">
        <f t="shared" si="1"/>
        <v>3.7045980159163534</v>
      </c>
      <c r="F10">
        <f t="shared" si="2"/>
        <v>-2.4350228866540924E-3</v>
      </c>
      <c r="G10">
        <f t="shared" si="3"/>
        <v>-0.92249907291635358</v>
      </c>
    </row>
    <row r="11" spans="1:11" x14ac:dyDescent="0.2">
      <c r="A11">
        <v>1956</v>
      </c>
      <c r="B11">
        <v>6</v>
      </c>
      <c r="C11" s="5">
        <v>2.8352996730000002</v>
      </c>
      <c r="D11" s="4">
        <f t="shared" si="0"/>
        <v>2.8322756982573614</v>
      </c>
      <c r="E11" s="4">
        <f t="shared" si="1"/>
        <v>3.9654633352312518</v>
      </c>
      <c r="F11">
        <f t="shared" si="2"/>
        <v>3.0239747426388242E-3</v>
      </c>
      <c r="G11">
        <f t="shared" si="3"/>
        <v>-1.1301636622312516</v>
      </c>
      <c r="I11" s="1"/>
    </row>
    <row r="12" spans="1:11" x14ac:dyDescent="0.2">
      <c r="A12">
        <v>1957</v>
      </c>
      <c r="B12">
        <v>7</v>
      </c>
      <c r="C12" s="5">
        <v>2.8913497170000002</v>
      </c>
      <c r="D12" s="4">
        <f t="shared" si="0"/>
        <v>2.88083597801793</v>
      </c>
      <c r="E12" s="4">
        <f t="shared" si="1"/>
        <v>4.2353192622416405</v>
      </c>
      <c r="F12">
        <f t="shared" si="2"/>
        <v>1.0513738982070198E-2</v>
      </c>
      <c r="G12">
        <f t="shared" si="3"/>
        <v>-1.3439695452416403</v>
      </c>
    </row>
    <row r="13" spans="1:11" x14ac:dyDescent="0.2">
      <c r="A13">
        <v>1958</v>
      </c>
      <c r="B13">
        <v>8</v>
      </c>
      <c r="C13" s="5">
        <v>2.9481372480000001</v>
      </c>
      <c r="D13" s="4">
        <f t="shared" si="0"/>
        <v>2.930228839427198</v>
      </c>
      <c r="E13" s="4">
        <f t="shared" si="1"/>
        <v>4.5132236675320341</v>
      </c>
      <c r="F13">
        <f t="shared" si="2"/>
        <v>1.790840857280207E-2</v>
      </c>
      <c r="G13">
        <f t="shared" si="3"/>
        <v>-1.565086419532034</v>
      </c>
      <c r="I13" s="1"/>
    </row>
    <row r="14" spans="1:11" x14ac:dyDescent="0.2">
      <c r="A14">
        <v>1959</v>
      </c>
      <c r="B14">
        <v>9</v>
      </c>
      <c r="C14" s="5">
        <v>3.0007165929999999</v>
      </c>
      <c r="D14" s="4">
        <f t="shared" si="0"/>
        <v>2.9804685573658936</v>
      </c>
      <c r="E14" s="4">
        <f t="shared" si="1"/>
        <v>4.798094947808913</v>
      </c>
      <c r="F14">
        <f t="shared" si="2"/>
        <v>2.0248035634106376E-2</v>
      </c>
      <c r="G14">
        <f t="shared" si="3"/>
        <v>-1.7973783548089131</v>
      </c>
    </row>
    <row r="15" spans="1:11" x14ac:dyDescent="0.2">
      <c r="A15">
        <v>1960</v>
      </c>
      <c r="B15">
        <v>10</v>
      </c>
      <c r="C15" s="5">
        <v>3.0430015080000001</v>
      </c>
      <c r="D15" s="4">
        <f t="shared" si="0"/>
        <v>3.0315696514621764</v>
      </c>
      <c r="E15" s="4">
        <f t="shared" si="1"/>
        <v>5.088725584938774</v>
      </c>
      <c r="F15">
        <f t="shared" si="2"/>
        <v>1.1431856537823748E-2</v>
      </c>
      <c r="G15">
        <f t="shared" si="3"/>
        <v>-2.0457240769387739</v>
      </c>
    </row>
    <row r="16" spans="1:11" x14ac:dyDescent="0.2">
      <c r="A16">
        <v>1961</v>
      </c>
      <c r="B16">
        <v>11</v>
      </c>
      <c r="C16" s="5">
        <v>3.0839669289999998</v>
      </c>
      <c r="D16" s="4">
        <f t="shared" si="0"/>
        <v>3.0835468902879137</v>
      </c>
      <c r="E16" s="4">
        <f t="shared" si="1"/>
        <v>5.3838003387344555</v>
      </c>
      <c r="F16">
        <f t="shared" si="2"/>
        <v>4.2003871208606824E-4</v>
      </c>
      <c r="G16">
        <f t="shared" si="3"/>
        <v>-2.2998334097344557</v>
      </c>
    </row>
    <row r="17" spans="1:7" x14ac:dyDescent="0.2">
      <c r="A17">
        <v>1962</v>
      </c>
      <c r="B17">
        <v>12</v>
      </c>
      <c r="C17" s="5">
        <v>3.140093217</v>
      </c>
      <c r="D17" s="4">
        <f t="shared" si="0"/>
        <v>3.1364152956268931</v>
      </c>
      <c r="E17" s="4">
        <f t="shared" si="1"/>
        <v>5.6819186011593894</v>
      </c>
      <c r="F17">
        <f t="shared" si="2"/>
        <v>3.6779213731068516E-3</v>
      </c>
      <c r="G17">
        <f t="shared" si="3"/>
        <v>-2.5418253841593894</v>
      </c>
    </row>
    <row r="18" spans="1:7" x14ac:dyDescent="0.2">
      <c r="A18">
        <v>1963</v>
      </c>
      <c r="B18">
        <v>13</v>
      </c>
      <c r="C18" s="5">
        <v>3.2098278819999999</v>
      </c>
      <c r="D18" s="4">
        <f t="shared" si="0"/>
        <v>3.1901901468162324</v>
      </c>
      <c r="E18" s="4">
        <f t="shared" si="1"/>
        <v>5.9816201724548197</v>
      </c>
      <c r="F18">
        <f t="shared" si="2"/>
        <v>1.9637735183767546E-2</v>
      </c>
      <c r="G18">
        <f t="shared" si="3"/>
        <v>-2.7717922904548198</v>
      </c>
    </row>
    <row r="19" spans="1:7" x14ac:dyDescent="0.2">
      <c r="A19">
        <v>1964</v>
      </c>
      <c r="B19">
        <v>14</v>
      </c>
      <c r="C19" s="5">
        <v>3.2812013059999998</v>
      </c>
      <c r="D19" s="4">
        <f t="shared" si="0"/>
        <v>3.2448869851622031</v>
      </c>
      <c r="E19" s="4">
        <f t="shared" si="1"/>
        <v>6.2814134890806654</v>
      </c>
      <c r="F19">
        <f t="shared" si="2"/>
        <v>3.6314320837796732E-2</v>
      </c>
      <c r="G19">
        <f t="shared" si="3"/>
        <v>-3.0002121830806656</v>
      </c>
    </row>
    <row r="20" spans="1:7" x14ac:dyDescent="0.2">
      <c r="A20">
        <v>1965</v>
      </c>
      <c r="B20">
        <v>15</v>
      </c>
      <c r="C20" s="5">
        <v>3.3504257929999999</v>
      </c>
      <c r="D20" s="4">
        <f t="shared" si="0"/>
        <v>3.3005216184317878</v>
      </c>
      <c r="E20" s="4">
        <f t="shared" si="1"/>
        <v>6.5798051625048384</v>
      </c>
      <c r="F20">
        <f t="shared" si="2"/>
        <v>4.9904174568212056E-2</v>
      </c>
      <c r="G20">
        <f t="shared" si="3"/>
        <v>-3.2293793695048385</v>
      </c>
    </row>
    <row r="21" spans="1:7" x14ac:dyDescent="0.2">
      <c r="A21">
        <v>1966</v>
      </c>
      <c r="B21">
        <v>16</v>
      </c>
      <c r="C21" s="5">
        <v>3.420677923</v>
      </c>
      <c r="D21" s="4">
        <f t="shared" si="0"/>
        <v>3.3571101254212263</v>
      </c>
      <c r="E21" s="4">
        <f t="shared" si="1"/>
        <v>6.8753295946974777</v>
      </c>
      <c r="F21">
        <f t="shared" si="2"/>
        <v>6.3567797578773622E-2</v>
      </c>
      <c r="G21">
        <f t="shared" si="3"/>
        <v>-3.4546516716974778</v>
      </c>
    </row>
    <row r="22" spans="1:7" x14ac:dyDescent="0.2">
      <c r="A22">
        <v>1967</v>
      </c>
      <c r="B22">
        <v>17</v>
      </c>
      <c r="C22" s="5">
        <v>3.4903337149999998</v>
      </c>
      <c r="D22" s="4">
        <f t="shared" si="0"/>
        <v>3.4146688606029025</v>
      </c>
      <c r="E22" s="4">
        <f t="shared" si="1"/>
        <v>7.1665774306956553</v>
      </c>
      <c r="F22">
        <f t="shared" si="2"/>
        <v>7.5664854397097248E-2</v>
      </c>
      <c r="G22">
        <f t="shared" si="3"/>
        <v>-3.6762437156956556</v>
      </c>
    </row>
    <row r="23" spans="1:7" x14ac:dyDescent="0.2">
      <c r="A23">
        <v>1968</v>
      </c>
      <c r="B23">
        <v>18</v>
      </c>
      <c r="C23" s="5">
        <v>3.5623138220000001</v>
      </c>
      <c r="D23" s="4">
        <f t="shared" si="0"/>
        <v>3.4732144588519023</v>
      </c>
      <c r="E23" s="4">
        <f t="shared" si="1"/>
        <v>7.452221691395537</v>
      </c>
      <c r="F23">
        <f t="shared" si="2"/>
        <v>8.9099363148097854E-2</v>
      </c>
      <c r="G23">
        <f t="shared" si="3"/>
        <v>-3.8899078693955369</v>
      </c>
    </row>
    <row r="24" spans="1:7" x14ac:dyDescent="0.2">
      <c r="A24">
        <v>1969</v>
      </c>
      <c r="B24">
        <v>19</v>
      </c>
      <c r="C24" s="5">
        <v>3.6371590500000002</v>
      </c>
      <c r="D24" s="4">
        <f t="shared" si="0"/>
        <v>3.5327638402536046</v>
      </c>
      <c r="E24" s="4">
        <f t="shared" si="1"/>
        <v>7.7310405918921523</v>
      </c>
      <c r="F24">
        <f t="shared" si="2"/>
        <v>0.1043952097463956</v>
      </c>
      <c r="G24">
        <f t="shared" si="3"/>
        <v>-4.0938815418921521</v>
      </c>
    </row>
    <row r="25" spans="1:7" x14ac:dyDescent="0.2">
      <c r="A25">
        <v>1970</v>
      </c>
      <c r="B25">
        <v>20</v>
      </c>
      <c r="C25" s="5">
        <v>3.712697742</v>
      </c>
      <c r="D25" s="4">
        <f t="shared" si="0"/>
        <v>3.5933342149937078</v>
      </c>
      <c r="E25" s="4">
        <f t="shared" si="1"/>
        <v>8.0019362751493404</v>
      </c>
      <c r="F25">
        <f t="shared" si="2"/>
        <v>0.11936352700629227</v>
      </c>
      <c r="G25">
        <f t="shared" si="3"/>
        <v>-4.2892385331493408</v>
      </c>
    </row>
    <row r="26" spans="1:7" x14ac:dyDescent="0.2">
      <c r="A26">
        <v>1971</v>
      </c>
      <c r="B26">
        <v>21</v>
      </c>
      <c r="C26" s="5">
        <v>3.7903269480000001</v>
      </c>
      <c r="D26" s="4">
        <f t="shared" si="0"/>
        <v>3.6549430883320908</v>
      </c>
      <c r="E26" s="4">
        <f t="shared" si="1"/>
        <v>8.263948954817149</v>
      </c>
      <c r="F26">
        <f t="shared" si="2"/>
        <v>0.13538385966790933</v>
      </c>
      <c r="G26">
        <f t="shared" si="3"/>
        <v>-4.4736220068171484</v>
      </c>
    </row>
    <row r="27" spans="1:7" x14ac:dyDescent="0.2">
      <c r="A27">
        <v>1972</v>
      </c>
      <c r="B27">
        <v>22</v>
      </c>
      <c r="C27" s="5">
        <v>3.8665686529999999</v>
      </c>
      <c r="D27" s="4">
        <f t="shared" si="0"/>
        <v>3.7176082656619549</v>
      </c>
      <c r="E27" s="4">
        <f t="shared" si="1"/>
        <v>8.5162662394257858</v>
      </c>
      <c r="F27">
        <f t="shared" si="2"/>
        <v>0.14896038733804495</v>
      </c>
      <c r="G27">
        <f t="shared" si="3"/>
        <v>-4.6496975864257859</v>
      </c>
    </row>
    <row r="28" spans="1:7" x14ac:dyDescent="0.2">
      <c r="A28">
        <v>1973</v>
      </c>
      <c r="B28">
        <v>23</v>
      </c>
      <c r="C28" s="5">
        <v>3.942096442</v>
      </c>
      <c r="D28" s="4">
        <f t="shared" si="0"/>
        <v>3.7813478576557089</v>
      </c>
      <c r="E28" s="4">
        <f t="shared" si="1"/>
        <v>8.7582276785885558</v>
      </c>
      <c r="F28">
        <f t="shared" si="2"/>
        <v>0.16074858434429107</v>
      </c>
      <c r="G28">
        <f t="shared" si="3"/>
        <v>-4.8161312365885554</v>
      </c>
    </row>
    <row r="29" spans="1:7" x14ac:dyDescent="0.2">
      <c r="A29">
        <v>1974</v>
      </c>
      <c r="B29">
        <v>24</v>
      </c>
      <c r="C29" s="5">
        <v>4.0166088130000004</v>
      </c>
      <c r="D29" s="4">
        <f t="shared" si="0"/>
        <v>3.8461802854990745</v>
      </c>
      <c r="E29" s="4">
        <f t="shared" si="1"/>
        <v>8.9893248094868401</v>
      </c>
      <c r="F29">
        <f t="shared" si="2"/>
        <v>0.17042852750092585</v>
      </c>
      <c r="G29">
        <f t="shared" si="3"/>
        <v>-4.9727159964868397</v>
      </c>
    </row>
    <row r="30" spans="1:7" x14ac:dyDescent="0.2">
      <c r="A30">
        <v>1975</v>
      </c>
      <c r="B30">
        <v>25</v>
      </c>
      <c r="C30" s="5">
        <v>4.0890832330000002</v>
      </c>
      <c r="D30" s="4">
        <f t="shared" si="0"/>
        <v>3.9121242862149428</v>
      </c>
      <c r="E30" s="4">
        <f t="shared" si="1"/>
        <v>9.2091971736333029</v>
      </c>
      <c r="F30">
        <f t="shared" si="2"/>
        <v>0.17695894678505741</v>
      </c>
      <c r="G30">
        <f t="shared" si="3"/>
        <v>-5.1201139406333027</v>
      </c>
    </row>
    <row r="31" spans="1:7" x14ac:dyDescent="0.2">
      <c r="A31">
        <v>1976</v>
      </c>
      <c r="B31">
        <v>26</v>
      </c>
      <c r="C31" s="5">
        <v>4.1601850100000002</v>
      </c>
      <c r="D31" s="4">
        <f t="shared" si="0"/>
        <v>3.9791989180785006</v>
      </c>
      <c r="E31" s="4">
        <f t="shared" si="1"/>
        <v>9.4176249110835961</v>
      </c>
      <c r="F31">
        <f t="shared" si="2"/>
        <v>0.18098609192149961</v>
      </c>
      <c r="G31">
        <f t="shared" si="3"/>
        <v>-5.2574399010835959</v>
      </c>
    </row>
    <row r="32" spans="1:7" x14ac:dyDescent="0.2">
      <c r="A32">
        <v>1977</v>
      </c>
      <c r="B32">
        <v>27</v>
      </c>
      <c r="C32" s="5">
        <v>4.2320845780000003</v>
      </c>
      <c r="D32" s="4">
        <f t="shared" si="0"/>
        <v>4.0474235661252056</v>
      </c>
      <c r="E32" s="4">
        <f t="shared" si="1"/>
        <v>9.6145186196974777</v>
      </c>
      <c r="F32">
        <f t="shared" si="2"/>
        <v>0.18466101187479467</v>
      </c>
      <c r="G32">
        <f t="shared" si="3"/>
        <v>-5.3824340416974774</v>
      </c>
    </row>
    <row r="33" spans="1:14" x14ac:dyDescent="0.2">
      <c r="A33">
        <v>1978</v>
      </c>
      <c r="B33">
        <v>28</v>
      </c>
      <c r="C33" s="5">
        <v>4.304105753</v>
      </c>
      <c r="D33" s="4">
        <f t="shared" si="0"/>
        <v>4.1168179477531979</v>
      </c>
      <c r="E33" s="4">
        <f t="shared" si="1"/>
        <v>9.7999071940768374</v>
      </c>
      <c r="F33">
        <f t="shared" si="2"/>
        <v>0.18728780524680211</v>
      </c>
      <c r="G33">
        <f t="shared" si="3"/>
        <v>-5.4958014410768374</v>
      </c>
    </row>
    <row r="34" spans="1:14" x14ac:dyDescent="0.2">
      <c r="A34">
        <v>1979</v>
      </c>
      <c r="B34">
        <v>29</v>
      </c>
      <c r="C34" s="5">
        <v>4.3790139420000003</v>
      </c>
      <c r="D34" s="4">
        <f t="shared" si="0"/>
        <v>4.1874021184217627</v>
      </c>
      <c r="E34" s="4">
        <f t="shared" si="1"/>
        <v>9.9739243398865245</v>
      </c>
      <c r="F34">
        <f t="shared" si="2"/>
        <v>0.19161182357823758</v>
      </c>
      <c r="G34">
        <f t="shared" si="3"/>
        <v>-5.5949103978865242</v>
      </c>
    </row>
    <row r="35" spans="1:14" x14ac:dyDescent="0.2">
      <c r="A35">
        <v>1980</v>
      </c>
      <c r="B35">
        <v>30</v>
      </c>
      <c r="C35" s="5">
        <v>4.451362735</v>
      </c>
      <c r="D35" s="4">
        <f t="shared" si="0"/>
        <v>4.2591964774474995</v>
      </c>
      <c r="E35" s="4">
        <f t="shared" si="1"/>
        <v>10.136794404343865</v>
      </c>
      <c r="F35">
        <f t="shared" si="2"/>
        <v>0.1921662575525005</v>
      </c>
      <c r="G35">
        <f t="shared" si="3"/>
        <v>-5.6854316693438651</v>
      </c>
    </row>
    <row r="36" spans="1:14" x14ac:dyDescent="0.2">
      <c r="A36">
        <v>1981</v>
      </c>
      <c r="B36">
        <v>31</v>
      </c>
      <c r="C36" s="5">
        <v>4.534410125</v>
      </c>
      <c r="D36" s="4">
        <f t="shared" si="0"/>
        <v>4.3322217738998665</v>
      </c>
      <c r="E36" s="4">
        <f t="shared" si="1"/>
        <v>10.288818083640066</v>
      </c>
      <c r="F36">
        <f t="shared" si="2"/>
        <v>0.20218835110013345</v>
      </c>
      <c r="G36">
        <f t="shared" si="3"/>
        <v>-5.7544079586400665</v>
      </c>
    </row>
    <row r="37" spans="1:14" x14ac:dyDescent="0.2">
      <c r="A37">
        <v>1982</v>
      </c>
      <c r="B37">
        <v>32</v>
      </c>
      <c r="C37" s="5">
        <v>4.6145665610000002</v>
      </c>
      <c r="D37" s="4">
        <f t="shared" ref="D37:D71" si="4">$J$5*EXP($J$6*B37)</f>
        <v>4.4064991125978059</v>
      </c>
      <c r="E37" s="4">
        <f t="shared" ref="E37:E71" si="5">$K$7/(1+($K$7-$K$5)/$K$5*EXP(-$K$6*B37))</f>
        <v>10.430358473484823</v>
      </c>
      <c r="F37">
        <f t="shared" si="2"/>
        <v>0.20806744840219427</v>
      </c>
      <c r="G37">
        <f t="shared" si="3"/>
        <v>-5.8157919124848227</v>
      </c>
    </row>
    <row r="38" spans="1:14" x14ac:dyDescent="0.2">
      <c r="A38">
        <v>1983</v>
      </c>
      <c r="B38">
        <v>33</v>
      </c>
      <c r="C38" s="5">
        <v>4.6957367430000003</v>
      </c>
      <c r="D38" s="4">
        <f t="shared" si="4"/>
        <v>4.4820499602091823</v>
      </c>
      <c r="E38" s="4">
        <f t="shared" si="5"/>
        <v>10.561827829132278</v>
      </c>
      <c r="F38">
        <f t="shared" si="2"/>
        <v>0.21368678279081799</v>
      </c>
      <c r="G38">
        <f t="shared" si="3"/>
        <v>-5.8660910861322781</v>
      </c>
    </row>
    <row r="39" spans="1:14" x14ac:dyDescent="0.2">
      <c r="A39">
        <v>1984</v>
      </c>
      <c r="B39">
        <v>34</v>
      </c>
      <c r="C39" s="5">
        <v>4.774569391</v>
      </c>
      <c r="D39" s="4">
        <f t="shared" si="4"/>
        <v>4.5588961514548023</v>
      </c>
      <c r="E39" s="4">
        <f t="shared" si="5"/>
        <v>10.683675303633308</v>
      </c>
      <c r="F39">
        <f t="shared" si="2"/>
        <v>0.21567323954519768</v>
      </c>
      <c r="G39">
        <f t="shared" si="3"/>
        <v>-5.9091059126333079</v>
      </c>
    </row>
    <row r="40" spans="1:14" x14ac:dyDescent="0.2">
      <c r="A40">
        <v>1985</v>
      </c>
      <c r="B40">
        <v>35</v>
      </c>
      <c r="C40" s="5">
        <v>4.8564626989999997</v>
      </c>
      <c r="D40" s="4">
        <f t="shared" si="4"/>
        <v>4.637059895418794</v>
      </c>
      <c r="E40" s="4">
        <f t="shared" si="5"/>
        <v>10.796375843137461</v>
      </c>
      <c r="F40">
        <f t="shared" si="2"/>
        <v>0.21940280358120567</v>
      </c>
      <c r="G40">
        <f t="shared" si="3"/>
        <v>-5.9399131441374617</v>
      </c>
    </row>
    <row r="41" spans="1:14" x14ac:dyDescent="0.2">
      <c r="A41">
        <v>1986</v>
      </c>
      <c r="B41">
        <v>36</v>
      </c>
      <c r="C41" s="5">
        <v>4.9405712319999999</v>
      </c>
      <c r="D41" s="4">
        <f t="shared" si="4"/>
        <v>4.7165637819671966</v>
      </c>
      <c r="E41" s="4">
        <f t="shared" si="5"/>
        <v>10.900420339363279</v>
      </c>
      <c r="F41">
        <f t="shared" si="2"/>
        <v>0.22400745003280331</v>
      </c>
      <c r="G41">
        <f t="shared" si="3"/>
        <v>-5.9598491073632793</v>
      </c>
    </row>
    <row r="42" spans="1:14" x14ac:dyDescent="0.2">
      <c r="A42">
        <v>1987</v>
      </c>
      <c r="B42">
        <v>37</v>
      </c>
      <c r="C42" s="5">
        <v>5.0272004920000004</v>
      </c>
      <c r="D42" s="4">
        <f t="shared" si="4"/>
        <v>4.7974307882765803</v>
      </c>
      <c r="E42" s="4">
        <f t="shared" si="5"/>
        <v>10.996307073685822</v>
      </c>
      <c r="F42">
        <f t="shared" si="2"/>
        <v>0.22976970372342009</v>
      </c>
      <c r="G42">
        <f t="shared" si="3"/>
        <v>-5.9691065816858213</v>
      </c>
    </row>
    <row r="43" spans="1:14" x14ac:dyDescent="0.2">
      <c r="A43">
        <v>1988</v>
      </c>
      <c r="B43">
        <v>38</v>
      </c>
      <c r="C43" s="5">
        <v>5.1145571670000001</v>
      </c>
      <c r="D43" s="4">
        <f t="shared" si="4"/>
        <v>4.8796842854746165</v>
      </c>
      <c r="E43" s="4">
        <f t="shared" si="5"/>
        <v>11.084534435098192</v>
      </c>
      <c r="F43">
        <f t="shared" si="2"/>
        <v>0.23487288152538355</v>
      </c>
      <c r="G43">
        <f t="shared" si="3"/>
        <v>-5.9699772680981917</v>
      </c>
    </row>
    <row r="44" spans="1:14" x14ac:dyDescent="0.2">
      <c r="A44">
        <v>1989</v>
      </c>
      <c r="B44">
        <v>39</v>
      </c>
      <c r="C44" s="5">
        <v>5.2014401100000001</v>
      </c>
      <c r="D44" s="4">
        <f t="shared" si="4"/>
        <v>4.9633480453944907</v>
      </c>
      <c r="E44" s="4">
        <f t="shared" si="5"/>
        <v>11.165594855019688</v>
      </c>
      <c r="F44">
        <f t="shared" si="2"/>
        <v>0.23809206460550936</v>
      </c>
      <c r="G44">
        <f t="shared" si="3"/>
        <v>-5.9641547450196875</v>
      </c>
      <c r="N44" t="s">
        <v>17</v>
      </c>
    </row>
    <row r="45" spans="1:14" x14ac:dyDescent="0.2">
      <c r="A45">
        <v>1990</v>
      </c>
      <c r="B45">
        <v>40</v>
      </c>
      <c r="C45" s="5">
        <v>5.2889559339999996</v>
      </c>
      <c r="D45" s="4">
        <f t="shared" si="4"/>
        <v>5.048446247445133</v>
      </c>
      <c r="E45" s="4">
        <f t="shared" si="5"/>
        <v>11.239969874304638</v>
      </c>
      <c r="F45">
        <f t="shared" si="2"/>
        <v>0.2405096865548666</v>
      </c>
      <c r="G45">
        <f t="shared" si="3"/>
        <v>-5.9510139403046383</v>
      </c>
      <c r="M45">
        <v>1950</v>
      </c>
      <c r="N45">
        <v>39</v>
      </c>
    </row>
    <row r="46" spans="1:14" x14ac:dyDescent="0.2">
      <c r="A46">
        <v>1991</v>
      </c>
      <c r="B46">
        <v>41</v>
      </c>
      <c r="C46" s="5">
        <v>5.3715859220000004</v>
      </c>
      <c r="D46" s="4">
        <f t="shared" si="4"/>
        <v>5.1350034855992313</v>
      </c>
      <c r="E46" s="4">
        <f t="shared" si="5"/>
        <v>11.308126240231772</v>
      </c>
      <c r="F46">
        <f t="shared" si="2"/>
        <v>0.23658243640076915</v>
      </c>
      <c r="G46">
        <f t="shared" si="3"/>
        <v>-5.9365403182317715</v>
      </c>
      <c r="M46">
        <v>1958</v>
      </c>
      <c r="N46">
        <v>39</v>
      </c>
    </row>
    <row r="47" spans="1:14" x14ac:dyDescent="0.2">
      <c r="A47">
        <v>1992</v>
      </c>
      <c r="B47">
        <v>42</v>
      </c>
      <c r="C47" s="5">
        <v>5.4561362779999998</v>
      </c>
      <c r="D47" s="4">
        <f t="shared" si="4"/>
        <v>5.2230447755010649</v>
      </c>
      <c r="E47" s="4">
        <f t="shared" si="5"/>
        <v>11.370512921955299</v>
      </c>
      <c r="F47">
        <f t="shared" si="2"/>
        <v>0.23309150249893484</v>
      </c>
      <c r="G47">
        <f t="shared" si="3"/>
        <v>-5.9143766439552996</v>
      </c>
      <c r="M47">
        <v>1966</v>
      </c>
      <c r="N47">
        <v>46</v>
      </c>
    </row>
    <row r="48" spans="1:14" x14ac:dyDescent="0.2">
      <c r="A48">
        <v>1993</v>
      </c>
      <c r="B48">
        <v>43</v>
      </c>
      <c r="C48" s="5">
        <v>5.5382683159999999</v>
      </c>
      <c r="D48" s="4">
        <f t="shared" si="4"/>
        <v>5.3125955616961962</v>
      </c>
      <c r="E48" s="4">
        <f t="shared" si="5"/>
        <v>11.42755893012858</v>
      </c>
      <c r="F48">
        <f t="shared" si="2"/>
        <v>0.22567275430380374</v>
      </c>
      <c r="G48">
        <f t="shared" si="3"/>
        <v>-5.8892906141285799</v>
      </c>
    </row>
    <row r="49" spans="1:7" x14ac:dyDescent="0.2">
      <c r="A49">
        <v>1994</v>
      </c>
      <c r="B49">
        <v>44</v>
      </c>
      <c r="C49" s="5">
        <v>5.618682132</v>
      </c>
      <c r="D49" s="4">
        <f t="shared" si="4"/>
        <v>5.4036817249851197</v>
      </c>
      <c r="E49" s="4">
        <f t="shared" si="5"/>
        <v>11.479671828555643</v>
      </c>
      <c r="F49">
        <f t="shared" si="2"/>
        <v>0.21500040701488032</v>
      </c>
      <c r="G49">
        <f t="shared" si="3"/>
        <v>-5.8609896965556434</v>
      </c>
    </row>
    <row r="50" spans="1:7" x14ac:dyDescent="0.2">
      <c r="A50">
        <v>1995</v>
      </c>
      <c r="B50">
        <v>45</v>
      </c>
      <c r="C50" s="5">
        <v>5.6992029850000003</v>
      </c>
      <c r="D50" s="4">
        <f t="shared" si="4"/>
        <v>5.4963295899030031</v>
      </c>
      <c r="E50" s="4">
        <f t="shared" si="5"/>
        <v>11.527236831369553</v>
      </c>
      <c r="F50">
        <f t="shared" si="2"/>
        <v>0.2028733950969972</v>
      </c>
      <c r="G50">
        <f t="shared" si="3"/>
        <v>-5.8280338463695527</v>
      </c>
    </row>
    <row r="51" spans="1:7" x14ac:dyDescent="0.2">
      <c r="A51">
        <v>1996</v>
      </c>
      <c r="B51">
        <v>46</v>
      </c>
      <c r="C51" s="5">
        <v>5.7794405930000003</v>
      </c>
      <c r="D51" s="4">
        <f t="shared" si="4"/>
        <v>5.5905659323276486</v>
      </c>
      <c r="E51" s="4">
        <f t="shared" si="5"/>
        <v>11.570616387190617</v>
      </c>
      <c r="F51">
        <f t="shared" si="2"/>
        <v>0.1888746606723517</v>
      </c>
      <c r="G51">
        <f t="shared" si="3"/>
        <v>-5.7911757941906163</v>
      </c>
    </row>
    <row r="52" spans="1:7" x14ac:dyDescent="0.2">
      <c r="A52">
        <v>1997</v>
      </c>
      <c r="B52">
        <v>47</v>
      </c>
      <c r="C52" s="5">
        <v>5.8579725429999998</v>
      </c>
      <c r="D52" s="4">
        <f t="shared" si="4"/>
        <v>5.6864179872179159</v>
      </c>
      <c r="E52" s="4">
        <f t="shared" si="5"/>
        <v>11.610150161022007</v>
      </c>
      <c r="F52">
        <f t="shared" si="2"/>
        <v>0.1715545557820839</v>
      </c>
      <c r="G52">
        <f t="shared" si="3"/>
        <v>-5.7521776180220074</v>
      </c>
    </row>
    <row r="53" spans="1:7" x14ac:dyDescent="0.2">
      <c r="A53">
        <v>1998</v>
      </c>
      <c r="B53">
        <v>48</v>
      </c>
      <c r="C53" s="5">
        <v>5.9352132480000002</v>
      </c>
      <c r="D53" s="4">
        <f t="shared" si="4"/>
        <v>5.7839134564848145</v>
      </c>
      <c r="E53" s="4">
        <f t="shared" si="5"/>
        <v>11.646155334549608</v>
      </c>
      <c r="F53">
        <f t="shared" si="2"/>
        <v>0.15129979151518569</v>
      </c>
      <c r="G53">
        <f t="shared" si="3"/>
        <v>-5.7109420865496077</v>
      </c>
    </row>
    <row r="54" spans="1:7" x14ac:dyDescent="0.2">
      <c r="A54">
        <v>1999</v>
      </c>
      <c r="B54">
        <v>49</v>
      </c>
      <c r="C54" s="5">
        <v>6.012074922</v>
      </c>
      <c r="D54" s="4">
        <f t="shared" si="4"/>
        <v>5.8830805169975431</v>
      </c>
      <c r="E54" s="4">
        <f t="shared" si="5"/>
        <v>11.678927155471211</v>
      </c>
      <c r="F54">
        <f t="shared" si="2"/>
        <v>0.12899440500245696</v>
      </c>
      <c r="G54">
        <f t="shared" si="3"/>
        <v>-5.6668522334712108</v>
      </c>
    </row>
    <row r="55" spans="1:7" x14ac:dyDescent="0.2">
      <c r="A55">
        <v>2000</v>
      </c>
      <c r="B55">
        <v>50</v>
      </c>
      <c r="C55" s="5">
        <v>6.0885713829999997</v>
      </c>
      <c r="D55" s="4">
        <f t="shared" si="4"/>
        <v>5.9839478287268104</v>
      </c>
      <c r="E55" s="4">
        <f t="shared" si="5"/>
        <v>11.708739676092998</v>
      </c>
      <c r="F55">
        <f t="shared" si="2"/>
        <v>0.10462355427318926</v>
      </c>
      <c r="G55">
        <f t="shared" si="3"/>
        <v>-5.6201682930929984</v>
      </c>
    </row>
    <row r="56" spans="1:7" x14ac:dyDescent="0.2">
      <c r="A56">
        <v>2001</v>
      </c>
      <c r="B56">
        <v>51</v>
      </c>
      <c r="C56" s="5">
        <v>6.1652192469999996</v>
      </c>
      <c r="D56" s="4">
        <f t="shared" si="4"/>
        <v>6.086544543027756</v>
      </c>
      <c r="E56" s="4">
        <f t="shared" si="5"/>
        <v>11.735846630435413</v>
      </c>
      <c r="F56">
        <f t="shared" si="2"/>
        <v>7.867470397224352E-2</v>
      </c>
      <c r="G56">
        <f t="shared" si="3"/>
        <v>-5.5706273834354132</v>
      </c>
    </row>
    <row r="57" spans="1:7" x14ac:dyDescent="0.2">
      <c r="A57">
        <v>2002</v>
      </c>
      <c r="B57">
        <v>52</v>
      </c>
      <c r="C57" s="5">
        <v>6.2420163479999999</v>
      </c>
      <c r="D57" s="4">
        <f t="shared" si="4"/>
        <v>6.1909003110649028</v>
      </c>
      <c r="E57" s="4">
        <f t="shared" si="5"/>
        <v>11.760482407327554</v>
      </c>
      <c r="F57">
        <f t="shared" si="2"/>
        <v>5.1116036935097142E-2</v>
      </c>
      <c r="G57">
        <f t="shared" si="3"/>
        <v>-5.5184660593275545</v>
      </c>
    </row>
    <row r="58" spans="1:7" x14ac:dyDescent="0.2">
      <c r="A58">
        <v>2003</v>
      </c>
      <c r="B58">
        <v>53</v>
      </c>
      <c r="C58" s="5">
        <v>6.3185909560000004</v>
      </c>
      <c r="D58" s="4">
        <f t="shared" si="4"/>
        <v>6.2970452923815428</v>
      </c>
      <c r="E58" s="4">
        <f t="shared" si="5"/>
        <v>11.782863084359095</v>
      </c>
      <c r="F58">
        <f t="shared" si="2"/>
        <v>2.1545663618457667E-2</v>
      </c>
      <c r="G58">
        <f t="shared" si="3"/>
        <v>-5.4642721283590943</v>
      </c>
    </row>
    <row r="59" spans="1:7" x14ac:dyDescent="0.2">
      <c r="A59">
        <v>2004</v>
      </c>
      <c r="B59">
        <v>54</v>
      </c>
      <c r="C59" s="5">
        <v>6.3956995089999999</v>
      </c>
      <c r="D59" s="4">
        <f t="shared" si="4"/>
        <v>6.4050101636160646</v>
      </c>
      <c r="E59" s="4">
        <f t="shared" si="5"/>
        <v>11.803187494080392</v>
      </c>
      <c r="F59">
        <f t="shared" si="2"/>
        <v>-9.3106546160646175E-3</v>
      </c>
      <c r="G59">
        <f t="shared" si="3"/>
        <v>-5.4074879850803921</v>
      </c>
    </row>
    <row r="60" spans="1:7" x14ac:dyDescent="0.2">
      <c r="A60">
        <v>2005</v>
      </c>
      <c r="B60">
        <v>55</v>
      </c>
      <c r="C60" s="5">
        <v>6.473044732</v>
      </c>
      <c r="D60" s="4">
        <f t="shared" si="4"/>
        <v>6.5148261273677051</v>
      </c>
      <c r="E60" s="4">
        <f t="shared" si="5"/>
        <v>11.821638299514515</v>
      </c>
      <c r="F60">
        <f t="shared" si="2"/>
        <v>-4.1781395367705088E-2</v>
      </c>
      <c r="G60">
        <f t="shared" si="3"/>
        <v>-5.3485935675145146</v>
      </c>
    </row>
    <row r="61" spans="1:7" x14ac:dyDescent="0.2">
      <c r="A61">
        <v>2006</v>
      </c>
      <c r="B61">
        <v>56</v>
      </c>
      <c r="C61" s="5">
        <v>6.5512635340000003</v>
      </c>
      <c r="D61" s="4">
        <f t="shared" si="4"/>
        <v>6.6265249212143242</v>
      </c>
      <c r="E61" s="4">
        <f t="shared" si="5"/>
        <v>11.838383060916232</v>
      </c>
      <c r="F61">
        <f t="shared" si="2"/>
        <v>-7.526138721432396E-2</v>
      </c>
      <c r="G61">
        <f t="shared" si="3"/>
        <v>-5.2871195269162321</v>
      </c>
    </row>
    <row r="62" spans="1:7" x14ac:dyDescent="0.2">
      <c r="A62">
        <v>2007</v>
      </c>
      <c r="B62">
        <v>57</v>
      </c>
      <c r="C62" s="5">
        <v>6.6299137589999999</v>
      </c>
      <c r="D62" s="4">
        <f t="shared" si="4"/>
        <v>6.7401388268847846</v>
      </c>
      <c r="E62" s="4">
        <f t="shared" si="5"/>
        <v>11.853575279846215</v>
      </c>
      <c r="F62">
        <f t="shared" si="2"/>
        <v>-0.1102250678847847</v>
      </c>
      <c r="G62">
        <f t="shared" si="3"/>
        <v>-5.2236615208462149</v>
      </c>
    </row>
    <row r="63" spans="1:7" x14ac:dyDescent="0.2">
      <c r="A63">
        <v>2008</v>
      </c>
      <c r="B63">
        <v>58</v>
      </c>
      <c r="C63" s="5">
        <v>6.70904978</v>
      </c>
      <c r="D63" s="4">
        <f t="shared" si="4"/>
        <v>6.855700679588594</v>
      </c>
      <c r="E63" s="4">
        <f t="shared" si="5"/>
        <v>11.867355410096042</v>
      </c>
      <c r="F63">
        <f t="shared" si="2"/>
        <v>-0.14665089958859401</v>
      </c>
      <c r="G63">
        <f t="shared" si="3"/>
        <v>-5.1583056300960424</v>
      </c>
    </row>
    <row r="64" spans="1:7" x14ac:dyDescent="0.2">
      <c r="A64">
        <v>2009</v>
      </c>
      <c r="B64">
        <v>59</v>
      </c>
      <c r="C64" s="5">
        <v>6.7882143939999997</v>
      </c>
      <c r="D64" s="4">
        <f t="shared" si="4"/>
        <v>6.9732438775055119</v>
      </c>
      <c r="E64" s="4">
        <f t="shared" si="5"/>
        <v>11.879851827875999</v>
      </c>
      <c r="F64">
        <f t="shared" si="2"/>
        <v>-0.18502948350551218</v>
      </c>
      <c r="G64">
        <f t="shared" si="3"/>
        <v>-5.0916374338759995</v>
      </c>
    </row>
    <row r="65" spans="1:7" x14ac:dyDescent="0.2">
      <c r="A65">
        <v>2010</v>
      </c>
      <c r="B65">
        <v>60</v>
      </c>
      <c r="C65" s="5">
        <v>6.8585847549999999</v>
      </c>
      <c r="D65" s="4">
        <f t="shared" si="4"/>
        <v>7.0928023914378553</v>
      </c>
      <c r="E65" s="4">
        <f t="shared" si="5"/>
        <v>11.891181756037531</v>
      </c>
      <c r="F65">
        <f t="shared" si="2"/>
        <v>-0.23421763643785543</v>
      </c>
      <c r="G65">
        <f t="shared" si="3"/>
        <v>-5.0325970010375309</v>
      </c>
    </row>
    <row r="66" spans="1:7" x14ac:dyDescent="0.2">
      <c r="A66">
        <v>2011</v>
      </c>
      <c r="B66">
        <v>61</v>
      </c>
      <c r="C66" s="5">
        <v>6.9359994909999996</v>
      </c>
      <c r="D66" s="4">
        <f t="shared" si="4"/>
        <v>7.2144107746282966</v>
      </c>
      <c r="E66" s="4">
        <f t="shared" si="5"/>
        <v>11.901452139015353</v>
      </c>
      <c r="F66">
        <f t="shared" si="2"/>
        <v>-0.27841128362829703</v>
      </c>
      <c r="G66">
        <f t="shared" si="3"/>
        <v>-4.9654526480153534</v>
      </c>
    </row>
    <row r="67" spans="1:7" x14ac:dyDescent="0.2">
      <c r="A67">
        <v>2012</v>
      </c>
      <c r="B67">
        <v>62</v>
      </c>
      <c r="C67" s="5">
        <v>7.0138713130000001</v>
      </c>
      <c r="D67" s="4">
        <f t="shared" si="4"/>
        <v>7.3381041727459886</v>
      </c>
      <c r="E67" s="4">
        <f t="shared" si="5"/>
        <v>11.910760466706044</v>
      </c>
      <c r="F67">
        <f t="shared" si="2"/>
        <v>-0.32423285974598848</v>
      </c>
      <c r="G67">
        <f t="shared" si="3"/>
        <v>-4.8968891537060442</v>
      </c>
    </row>
    <row r="68" spans="1:7" x14ac:dyDescent="0.2">
      <c r="A68">
        <v>2013</v>
      </c>
      <c r="B68">
        <v>63</v>
      </c>
      <c r="C68" s="5">
        <v>7.0921280940000004</v>
      </c>
      <c r="D68" s="4">
        <f t="shared" si="4"/>
        <v>7.4639183340439139</v>
      </c>
      <c r="E68" s="4">
        <f t="shared" si="5"/>
        <v>11.91919554670905</v>
      </c>
      <c r="F68">
        <f t="shared" si="2"/>
        <v>-0.37179024004391348</v>
      </c>
      <c r="G68">
        <f t="shared" si="3"/>
        <v>-4.8270674527090494</v>
      </c>
    </row>
    <row r="69" spans="1:7" x14ac:dyDescent="0.2">
      <c r="A69">
        <v>2014</v>
      </c>
      <c r="B69">
        <v>64</v>
      </c>
      <c r="C69" s="5">
        <v>7.1699681850000001</v>
      </c>
      <c r="D69" s="4">
        <f t="shared" si="4"/>
        <v>7.5918896196903685</v>
      </c>
      <c r="E69" s="4">
        <f t="shared" si="5"/>
        <v>11.926838225294556</v>
      </c>
      <c r="F69">
        <f t="shared" si="2"/>
        <v>-0.42192143469036836</v>
      </c>
      <c r="G69">
        <f t="shared" si="3"/>
        <v>-4.7568700402945563</v>
      </c>
    </row>
    <row r="70" spans="1:7" x14ac:dyDescent="0.2">
      <c r="A70">
        <v>2015</v>
      </c>
      <c r="B70">
        <v>65</v>
      </c>
      <c r="C70" s="5">
        <v>7.2478927879999997</v>
      </c>
      <c r="D70" s="4">
        <f t="shared" si="4"/>
        <v>7.7220550142776094</v>
      </c>
      <c r="E70" s="4">
        <f t="shared" si="5"/>
        <v>11.933762058176859</v>
      </c>
      <c r="F70">
        <f>C70-D70</f>
        <v>-0.47416222627760973</v>
      </c>
      <c r="G70">
        <f>C70-E70</f>
        <v>-4.6858692701768589</v>
      </c>
    </row>
    <row r="71" spans="1:7" x14ac:dyDescent="0.2">
      <c r="A71">
        <v>2016</v>
      </c>
      <c r="B71">
        <v>66</v>
      </c>
      <c r="C71" s="5">
        <v>7.325996709</v>
      </c>
      <c r="D71" s="4">
        <f t="shared" si="4"/>
        <v>7.8544521365106412</v>
      </c>
      <c r="E71" s="4">
        <f t="shared" si="5"/>
        <v>11.9400339327011</v>
      </c>
      <c r="F71">
        <f>C71-D71</f>
        <v>-0.52845542751064123</v>
      </c>
      <c r="G71">
        <f>C71-E71</f>
        <v>-4.6140372237011</v>
      </c>
    </row>
    <row r="72" spans="1:7" x14ac:dyDescent="0.2">
      <c r="A72">
        <v>2017</v>
      </c>
      <c r="B72">
        <v>67</v>
      </c>
      <c r="D72" s="4">
        <f t="shared" ref="D72:D135" si="6">$J$5*EXP($J$6*B72)</f>
        <v>7.9891192500792911</v>
      </c>
      <c r="E72" s="4">
        <f t="shared" ref="E72:E135" si="7">$K$7/(1+($K$7-$K$5)/$K$5*EXP(-$K$6*B72))</f>
        <v>11.945714643429866</v>
      </c>
    </row>
    <row r="73" spans="1:7" x14ac:dyDescent="0.2">
      <c r="A73">
        <v>2018</v>
      </c>
      <c r="B73">
        <v>68</v>
      </c>
      <c r="D73" s="4">
        <f t="shared" si="6"/>
        <v>8.1260952747166879</v>
      </c>
      <c r="E73" s="4">
        <f t="shared" si="7"/>
        <v>11.950859423373112</v>
      </c>
    </row>
    <row r="74" spans="1:7" x14ac:dyDescent="0.2">
      <c r="A74">
        <v>2019</v>
      </c>
      <c r="B74">
        <v>69</v>
      </c>
      <c r="D74" s="4">
        <f t="shared" si="6"/>
        <v>8.2654197974473202</v>
      </c>
      <c r="E74" s="4">
        <f t="shared" si="7"/>
        <v>11.955518433264592</v>
      </c>
    </row>
    <row r="75" spans="1:7" x14ac:dyDescent="0.2">
      <c r="A75">
        <v>2020</v>
      </c>
      <c r="B75">
        <v>70</v>
      </c>
      <c r="D75" s="4">
        <f t="shared" si="6"/>
        <v>8.407133084027981</v>
      </c>
      <c r="E75" s="4">
        <f t="shared" si="7"/>
        <v>11.959737211370872</v>
      </c>
    </row>
    <row r="76" spans="1:7" x14ac:dyDescent="0.2">
      <c r="A76">
        <v>2021</v>
      </c>
      <c r="B76">
        <v>71</v>
      </c>
      <c r="D76" s="4">
        <f t="shared" si="6"/>
        <v>8.5512760905848353</v>
      </c>
      <c r="E76" s="4">
        <f t="shared" si="7"/>
        <v>11.96355708634208</v>
      </c>
    </row>
    <row r="77" spans="1:7" x14ac:dyDescent="0.2">
      <c r="A77">
        <v>2022</v>
      </c>
      <c r="B77">
        <v>72</v>
      </c>
      <c r="D77" s="4">
        <f t="shared" si="6"/>
        <v>8.6978904754500395</v>
      </c>
      <c r="E77" s="4">
        <f t="shared" si="7"/>
        <v>11.967015555590795</v>
      </c>
    </row>
    <row r="78" spans="1:7" x14ac:dyDescent="0.2">
      <c r="A78">
        <v>2023</v>
      </c>
      <c r="B78">
        <v>73</v>
      </c>
      <c r="D78" s="4">
        <f t="shared" si="6"/>
        <v>8.8470186112012712</v>
      </c>
      <c r="E78" s="4">
        <f t="shared" si="7"/>
        <v>11.97014663162817</v>
      </c>
    </row>
    <row r="79" spans="1:7" x14ac:dyDescent="0.2">
      <c r="A79">
        <v>2024</v>
      </c>
      <c r="B79">
        <v>74</v>
      </c>
      <c r="D79" s="4">
        <f t="shared" si="6"/>
        <v>8.9987035969077187</v>
      </c>
      <c r="E79" s="4">
        <f t="shared" si="7"/>
        <v>11.972981158704066</v>
      </c>
    </row>
    <row r="80" spans="1:7" x14ac:dyDescent="0.2">
      <c r="A80">
        <v>2025</v>
      </c>
      <c r="B80">
        <v>75</v>
      </c>
      <c r="D80" s="4">
        <f t="shared" si="6"/>
        <v>9.1529892705860068</v>
      </c>
      <c r="E80" s="4">
        <f t="shared" si="7"/>
        <v>11.975547101997774</v>
      </c>
    </row>
    <row r="81" spans="1:5" x14ac:dyDescent="0.2">
      <c r="A81">
        <v>2026</v>
      </c>
      <c r="B81">
        <v>76</v>
      </c>
      <c r="D81" s="4">
        <f t="shared" si="6"/>
        <v>9.3099202218696711</v>
      </c>
      <c r="E81" s="4">
        <f t="shared" si="7"/>
        <v>11.9778698114941</v>
      </c>
    </row>
    <row r="82" spans="1:5" x14ac:dyDescent="0.2">
      <c r="A82">
        <v>2027</v>
      </c>
      <c r="B82">
        <v>77</v>
      </c>
      <c r="D82" s="4">
        <f t="shared" si="6"/>
        <v>9.4695418048959059</v>
      </c>
      <c r="E82" s="4">
        <f t="shared" si="7"/>
        <v>11.979972262560704</v>
      </c>
    </row>
    <row r="83" spans="1:5" x14ac:dyDescent="0.2">
      <c r="A83">
        <v>2028</v>
      </c>
      <c r="B83">
        <v>78</v>
      </c>
      <c r="D83" s="4">
        <f t="shared" si="6"/>
        <v>9.6319001514131877</v>
      </c>
      <c r="E83" s="4">
        <f t="shared" si="7"/>
        <v>11.981875275120178</v>
      </c>
    </row>
    <row r="84" spans="1:5" x14ac:dyDescent="0.2">
      <c r="A84">
        <v>2029</v>
      </c>
      <c r="B84">
        <v>79</v>
      </c>
      <c r="D84" s="4">
        <f t="shared" si="6"/>
        <v>9.7970421841137032</v>
      </c>
      <c r="E84" s="4">
        <f t="shared" si="7"/>
        <v>11.983597713187764</v>
      </c>
    </row>
    <row r="85" spans="1:5" x14ac:dyDescent="0.2">
      <c r="A85">
        <v>2030</v>
      </c>
      <c r="B85">
        <v>80</v>
      </c>
      <c r="D85" s="4">
        <f t="shared" si="6"/>
        <v>9.965015630194312</v>
      </c>
      <c r="E85" s="4">
        <f t="shared" si="7"/>
        <v>11.985156666424153</v>
      </c>
    </row>
    <row r="86" spans="1:5" x14ac:dyDescent="0.2">
      <c r="A86">
        <v>2031</v>
      </c>
      <c r="B86">
        <v>81</v>
      </c>
      <c r="D86" s="4">
        <f t="shared" si="6"/>
        <v>10.135869035150055</v>
      </c>
      <c r="E86" s="4">
        <f t="shared" si="7"/>
        <v>11.986567615235039</v>
      </c>
    </row>
    <row r="87" spans="1:5" x14ac:dyDescent="0.2">
      <c r="A87">
        <v>2032</v>
      </c>
      <c r="B87">
        <v>82</v>
      </c>
      <c r="D87" s="4">
        <f t="shared" si="6"/>
        <v>10.309651776804129</v>
      </c>
      <c r="E87" s="4">
        <f t="shared" si="7"/>
        <v>11.987844580835276</v>
      </c>
    </row>
    <row r="88" spans="1:5" x14ac:dyDescent="0.2">
      <c r="A88">
        <v>2033</v>
      </c>
      <c r="B88">
        <v>83</v>
      </c>
      <c r="D88" s="4">
        <f t="shared" si="6"/>
        <v>10.486414079578427</v>
      </c>
      <c r="E88" s="4">
        <f t="shared" si="7"/>
        <v>11.989000261587078</v>
      </c>
    </row>
    <row r="89" spans="1:5" x14ac:dyDescent="0.2">
      <c r="A89">
        <v>2034</v>
      </c>
      <c r="B89">
        <v>84</v>
      </c>
      <c r="D89" s="4">
        <f t="shared" si="6"/>
        <v>10.666207029008744</v>
      </c>
      <c r="E89" s="4">
        <f t="shared" si="7"/>
        <v>11.99004615681873</v>
      </c>
    </row>
    <row r="90" spans="1:5" x14ac:dyDescent="0.2">
      <c r="A90">
        <v>2035</v>
      </c>
      <c r="B90">
        <v>85</v>
      </c>
      <c r="D90" s="4">
        <f t="shared" si="6"/>
        <v>10.849082586508846</v>
      </c>
      <c r="E90" s="4">
        <f t="shared" si="7"/>
        <v>11.99099267923339</v>
      </c>
    </row>
    <row r="91" spans="1:5" x14ac:dyDescent="0.2">
      <c r="A91">
        <v>2036</v>
      </c>
      <c r="B91">
        <v>86</v>
      </c>
      <c r="D91" s="4">
        <f t="shared" si="6"/>
        <v>11.035093604387699</v>
      </c>
      <c r="E91" s="4">
        <f t="shared" si="7"/>
        <v>11.991849256926608</v>
      </c>
    </row>
    <row r="92" spans="1:5" x14ac:dyDescent="0.2">
      <c r="A92">
        <v>2037</v>
      </c>
      <c r="B92">
        <v>87</v>
      </c>
      <c r="D92" s="4">
        <f t="shared" si="6"/>
        <v>11.224293841124126</v>
      </c>
      <c r="E92" s="4">
        <f t="shared" si="7"/>
        <v>11.992624425946339</v>
      </c>
    </row>
    <row r="93" spans="1:5" x14ac:dyDescent="0.2">
      <c r="A93">
        <v>2038</v>
      </c>
      <c r="B93">
        <v>88</v>
      </c>
      <c r="D93" s="4">
        <f t="shared" si="6"/>
        <v>11.416737976903413</v>
      </c>
      <c r="E93" s="4">
        <f t="shared" si="7"/>
        <v>11.993325914250214</v>
      </c>
    </row>
    <row r="94" spans="1:5" x14ac:dyDescent="0.2">
      <c r="A94">
        <v>2039</v>
      </c>
      <c r="B94">
        <v>89</v>
      </c>
      <c r="D94" s="4">
        <f t="shared" si="6"/>
        <v>11.612481629420239</v>
      </c>
      <c r="E94" s="4">
        <f t="shared" si="7"/>
        <v>11.993960717841714</v>
      </c>
    </row>
    <row r="95" spans="1:5" x14ac:dyDescent="0.2">
      <c r="A95">
        <v>2040</v>
      </c>
      <c r="B95">
        <v>90</v>
      </c>
      <c r="D95" s="4">
        <f t="shared" si="6"/>
        <v>11.811581369952588</v>
      </c>
      <c r="E95" s="4">
        <f t="shared" si="7"/>
        <v>11.994535169799049</v>
      </c>
    </row>
    <row r="96" spans="1:5" x14ac:dyDescent="0.2">
      <c r="A96">
        <v>2041</v>
      </c>
      <c r="B96">
        <v>91</v>
      </c>
      <c r="D96" s="4">
        <f t="shared" si="6"/>
        <v>12.014094739711235</v>
      </c>
      <c r="E96" s="4">
        <f t="shared" si="7"/>
        <v>11.995055002848243</v>
      </c>
    </row>
    <row r="97" spans="1:5" x14ac:dyDescent="0.2">
      <c r="A97">
        <v>2042</v>
      </c>
      <c r="B97">
        <v>92</v>
      </c>
      <c r="D97" s="4">
        <f t="shared" si="6"/>
        <v>12.220080266469562</v>
      </c>
      <c r="E97" s="4">
        <f t="shared" si="7"/>
        <v>11.995525406074293</v>
      </c>
    </row>
    <row r="98" spans="1:5" x14ac:dyDescent="0.2">
      <c r="A98">
        <v>2043</v>
      </c>
      <c r="B98">
        <v>93</v>
      </c>
      <c r="D98" s="4">
        <f t="shared" si="6"/>
        <v>12.429597481478496</v>
      </c>
      <c r="E98" s="4">
        <f t="shared" si="7"/>
        <v>11.995951076311503</v>
      </c>
    </row>
    <row r="99" spans="1:5" x14ac:dyDescent="0.2">
      <c r="A99">
        <v>2044</v>
      </c>
      <c r="B99">
        <v>94</v>
      </c>
      <c r="D99" s="4">
        <f t="shared" si="6"/>
        <v>12.642706936671445</v>
      </c>
      <c r="E99" s="4">
        <f t="shared" si="7"/>
        <v>11.996336264705599</v>
      </c>
    </row>
    <row r="100" spans="1:5" x14ac:dyDescent="0.2">
      <c r="A100">
        <v>2045</v>
      </c>
      <c r="B100">
        <v>95</v>
      </c>
      <c r="D100" s="4">
        <f t="shared" si="6"/>
        <v>12.859470222164235</v>
      </c>
      <c r="E100" s="4">
        <f t="shared" si="7"/>
        <v>11.996684818895881</v>
      </c>
    </row>
    <row r="101" spans="1:5" x14ac:dyDescent="0.2">
      <c r="A101">
        <v>2046</v>
      </c>
      <c r="B101">
        <v>96</v>
      </c>
      <c r="D101" s="4">
        <f t="shared" si="6"/>
        <v>13.079949984055077</v>
      </c>
      <c r="E101" s="4">
        <f t="shared" si="7"/>
        <v>11.997000221224944</v>
      </c>
    </row>
    <row r="102" spans="1:5" x14ac:dyDescent="0.2">
      <c r="A102">
        <v>2047</v>
      </c>
      <c r="B102">
        <v>97</v>
      </c>
      <c r="D102" s="4">
        <f t="shared" si="6"/>
        <v>13.304209942529727</v>
      </c>
      <c r="E102" s="4">
        <f t="shared" si="7"/>
        <v>11.997285623346489</v>
      </c>
    </row>
    <row r="103" spans="1:5" x14ac:dyDescent="0.2">
      <c r="A103">
        <v>2048</v>
      </c>
      <c r="B103">
        <v>98</v>
      </c>
      <c r="D103" s="4">
        <f t="shared" si="6"/>
        <v>13.532314910277073</v>
      </c>
      <c r="E103" s="4">
        <f t="shared" si="7"/>
        <v>11.997543877567775</v>
      </c>
    </row>
    <row r="104" spans="1:5" x14ac:dyDescent="0.2">
      <c r="A104">
        <v>2049</v>
      </c>
      <c r="B104">
        <v>99</v>
      </c>
      <c r="D104" s="4">
        <f t="shared" si="6"/>
        <v>13.764330811220432</v>
      </c>
      <c r="E104" s="4">
        <f t="shared" si="7"/>
        <v>11.997777565232395</v>
      </c>
    </row>
    <row r="105" spans="1:5" x14ac:dyDescent="0.2">
      <c r="A105">
        <v>2050</v>
      </c>
      <c r="B105">
        <v>100</v>
      </c>
      <c r="D105" s="4">
        <f t="shared" si="6"/>
        <v>14.000324699570053</v>
      </c>
      <c r="E105" s="4">
        <f t="shared" si="7"/>
        <v>11.997989022420883</v>
      </c>
    </row>
    <row r="106" spans="1:5" x14ac:dyDescent="0.2">
      <c r="A106">
        <v>2051</v>
      </c>
      <c r="B106">
        <v>101</v>
      </c>
      <c r="D106" s="4">
        <f t="shared" si="6"/>
        <v>14.240364779202208</v>
      </c>
      <c r="E106" s="4">
        <f t="shared" si="7"/>
        <v>11.998180363220953</v>
      </c>
    </row>
    <row r="107" spans="1:5" x14ac:dyDescent="0.2">
      <c r="A107">
        <v>2052</v>
      </c>
      <c r="B107">
        <v>102</v>
      </c>
      <c r="D107" s="4">
        <f t="shared" si="6"/>
        <v>14.484520423370638</v>
      </c>
      <c r="E107" s="4">
        <f t="shared" si="7"/>
        <v>11.998353500795917</v>
      </c>
    </row>
    <row r="108" spans="1:5" x14ac:dyDescent="0.2">
      <c r="A108">
        <v>2053</v>
      </c>
      <c r="B108">
        <v>103</v>
      </c>
      <c r="D108" s="4">
        <f t="shared" si="6"/>
        <v>14.732862194755858</v>
      </c>
      <c r="E108" s="4">
        <f t="shared" si="7"/>
        <v>11.998510166458484</v>
      </c>
    </row>
    <row r="109" spans="1:5" x14ac:dyDescent="0.2">
      <c r="A109">
        <v>2054</v>
      </c>
      <c r="B109">
        <v>104</v>
      </c>
      <c r="D109" s="4">
        <f t="shared" si="6"/>
        <v>14.985461865858303</v>
      </c>
      <c r="E109" s="4">
        <f t="shared" si="7"/>
        <v>11.998651926937912</v>
      </c>
    </row>
    <row r="110" spans="1:5" x14ac:dyDescent="0.2">
      <c r="A110">
        <v>2055</v>
      </c>
      <c r="B110">
        <v>105</v>
      </c>
      <c r="D110" s="4">
        <f t="shared" si="6"/>
        <v>15.242392439741046</v>
      </c>
      <c r="E110" s="4">
        <f t="shared" si="7"/>
        <v>11.998780200010893</v>
      </c>
    </row>
    <row r="111" spans="1:5" x14ac:dyDescent="0.2">
      <c r="A111">
        <v>2056</v>
      </c>
      <c r="B111">
        <v>106</v>
      </c>
      <c r="D111" s="4">
        <f t="shared" si="6"/>
        <v>15.503728171128218</v>
      </c>
      <c r="E111" s="4">
        <f t="shared" si="7"/>
        <v>11.99889626865064</v>
      </c>
    </row>
    <row r="112" spans="1:5" x14ac:dyDescent="0.2">
      <c r="A112">
        <v>2057</v>
      </c>
      <c r="B112">
        <v>107</v>
      </c>
      <c r="D112" s="4">
        <f t="shared" si="6"/>
        <v>15.769544587865129</v>
      </c>
      <c r="E112" s="4">
        <f t="shared" si="7"/>
        <v>11.999001293834137</v>
      </c>
    </row>
    <row r="113" spans="1:5" x14ac:dyDescent="0.2">
      <c r="A113">
        <v>2058</v>
      </c>
      <c r="B113">
        <v>108</v>
      </c>
      <c r="D113" s="4">
        <f t="shared" si="6"/>
        <v>16.039918512746329</v>
      </c>
      <c r="E113" s="4">
        <f t="shared" si="7"/>
        <v>11.999096326134445</v>
      </c>
    </row>
    <row r="114" spans="1:5" x14ac:dyDescent="0.2">
      <c r="A114">
        <v>2059</v>
      </c>
      <c r="B114">
        <v>109</v>
      </c>
      <c r="D114" s="4">
        <f t="shared" si="6"/>
        <v>16.314928085717963</v>
      </c>
      <c r="E114" s="4">
        <f t="shared" si="7"/>
        <v>11.999182316212956</v>
      </c>
    </row>
    <row r="115" spans="1:5" x14ac:dyDescent="0.2">
      <c r="A115">
        <v>2060</v>
      </c>
      <c r="B115">
        <v>110</v>
      </c>
      <c r="D115" s="4">
        <f t="shared" si="6"/>
        <v>16.594652786460721</v>
      </c>
      <c r="E115" s="4">
        <f t="shared" si="7"/>
        <v>11.999260124315704</v>
      </c>
    </row>
    <row r="116" spans="1:5" x14ac:dyDescent="0.2">
      <c r="A116">
        <v>2061</v>
      </c>
      <c r="B116">
        <v>111</v>
      </c>
      <c r="D116" s="4">
        <f t="shared" si="6"/>
        <v>16.879173457360046</v>
      </c>
      <c r="E116" s="4">
        <f t="shared" si="7"/>
        <v>11.999330528868118</v>
      </c>
    </row>
    <row r="117" spans="1:5" x14ac:dyDescent="0.2">
      <c r="A117">
        <v>2062</v>
      </c>
      <c r="B117">
        <v>112</v>
      </c>
      <c r="D117" s="4">
        <f t="shared" si="6"/>
        <v>17.16857232687013</v>
      </c>
      <c r="E117" s="4">
        <f t="shared" si="7"/>
        <v>11.999394234253536</v>
      </c>
    </row>
    <row r="118" spans="1:5" x14ac:dyDescent="0.2">
      <c r="A118">
        <v>2063</v>
      </c>
      <c r="B118">
        <v>113</v>
      </c>
      <c r="D118" s="4">
        <f t="shared" si="6"/>
        <v>17.462933033278524</v>
      </c>
      <c r="E118" s="4">
        <f t="shared" si="7"/>
        <v>11.999451877852939</v>
      </c>
    </row>
    <row r="119" spans="1:5" x14ac:dyDescent="0.2">
      <c r="A119">
        <v>2064</v>
      </c>
      <c r="B119">
        <v>114</v>
      </c>
      <c r="D119" s="4">
        <f t="shared" si="6"/>
        <v>17.762340648878183</v>
      </c>
      <c r="E119" s="4">
        <f t="shared" si="7"/>
        <v>11.999504036415864</v>
      </c>
    </row>
    <row r="120" spans="1:5" x14ac:dyDescent="0.2">
      <c r="A120">
        <v>2065</v>
      </c>
      <c r="B120">
        <v>115</v>
      </c>
      <c r="D120" s="4">
        <f t="shared" si="6"/>
        <v>18.066881704553925</v>
      </c>
      <c r="E120" s="4">
        <f t="shared" si="7"/>
        <v>11.999551231826043</v>
      </c>
    </row>
    <row r="121" spans="1:5" x14ac:dyDescent="0.2">
      <c r="A121">
        <v>2066</v>
      </c>
      <c r="B121">
        <v>116</v>
      </c>
      <c r="D121" s="4">
        <f t="shared" si="6"/>
        <v>18.376644214790495</v>
      </c>
      <c r="E121" s="4">
        <f t="shared" si="7"/>
        <v>11.999593936319069</v>
      </c>
    </row>
    <row r="122" spans="1:5" x14ac:dyDescent="0.2">
      <c r="A122">
        <v>2067</v>
      </c>
      <c r="B122">
        <v>117</v>
      </c>
      <c r="D122" s="4">
        <f t="shared" si="6"/>
        <v>18.691717703109351</v>
      </c>
      <c r="E122" s="4">
        <f t="shared" si="7"/>
        <v>11.999632577204224</v>
      </c>
    </row>
    <row r="123" spans="1:5" x14ac:dyDescent="0.2">
      <c r="A123">
        <v>2068</v>
      </c>
      <c r="B123">
        <v>118</v>
      </c>
      <c r="D123" s="4">
        <f t="shared" si="6"/>
        <v>19.01219322794157</v>
      </c>
      <c r="E123" s="4">
        <f t="shared" si="7"/>
        <v>11.999667541137443</v>
      </c>
    </row>
    <row r="124" spans="1:5" x14ac:dyDescent="0.2">
      <c r="A124">
        <v>2069</v>
      </c>
      <c r="B124">
        <v>119</v>
      </c>
      <c r="D124" s="4">
        <f t="shared" si="6"/>
        <v>19.338163408944386</v>
      </c>
      <c r="E124" s="4">
        <f t="shared" si="7"/>
        <v>11.999699177988091</v>
      </c>
    </row>
    <row r="125" spans="1:5" x14ac:dyDescent="0.2">
      <c r="A125">
        <v>2070</v>
      </c>
      <c r="B125">
        <v>120</v>
      </c>
      <c r="D125" s="4">
        <f t="shared" si="6"/>
        <v>19.669722453768912</v>
      </c>
      <c r="E125" s="4">
        <f t="shared" si="7"/>
        <v>11.999727804338113</v>
      </c>
    </row>
    <row r="126" spans="1:5" x14ac:dyDescent="0.2">
      <c r="A126">
        <v>2071</v>
      </c>
      <c r="B126">
        <v>121</v>
      </c>
      <c r="D126" s="4">
        <f t="shared" si="6"/>
        <v>20.006966185286803</v>
      </c>
      <c r="E126" s="4">
        <f t="shared" si="7"/>
        <v>11.999753706648455</v>
      </c>
    </row>
    <row r="127" spans="1:5" x14ac:dyDescent="0.2">
      <c r="A127">
        <v>2072</v>
      </c>
      <c r="B127">
        <v>122</v>
      </c>
      <c r="D127" s="4">
        <f t="shared" si="6"/>
        <v>20.349992069283747</v>
      </c>
      <c r="E127" s="4">
        <f t="shared" si="7"/>
        <v>11.999777144124435</v>
      </c>
    </row>
    <row r="128" spans="1:5" x14ac:dyDescent="0.2">
      <c r="A128">
        <v>2073</v>
      </c>
      <c r="B128">
        <v>123</v>
      </c>
      <c r="D128" s="4">
        <f t="shared" si="6"/>
        <v>20.698899242627707</v>
      </c>
      <c r="E128" s="4">
        <f t="shared" si="7"/>
        <v>11.999798351308588</v>
      </c>
    </row>
    <row r="129" spans="1:5" x14ac:dyDescent="0.2">
      <c r="A129">
        <v>2074</v>
      </c>
      <c r="B129">
        <v>124</v>
      </c>
      <c r="D129" s="4">
        <f t="shared" si="6"/>
        <v>21.053788541920238</v>
      </c>
      <c r="E129" s="4">
        <f t="shared" si="7"/>
        <v>11.999817540426937</v>
      </c>
    </row>
    <row r="130" spans="1:5" x14ac:dyDescent="0.2">
      <c r="A130">
        <v>2075</v>
      </c>
      <c r="B130">
        <v>125</v>
      </c>
      <c r="D130" s="4">
        <f t="shared" si="6"/>
        <v>21.414762532638917</v>
      </c>
      <c r="E130" s="4">
        <f t="shared" si="7"/>
        <v>11.999834903512129</v>
      </c>
    </row>
    <row r="131" spans="1:5" x14ac:dyDescent="0.2">
      <c r="A131">
        <v>2076</v>
      </c>
      <c r="B131">
        <v>126</v>
      </c>
      <c r="D131" s="4">
        <f t="shared" si="6"/>
        <v>21.781925538779511</v>
      </c>
      <c r="E131" s="4">
        <f t="shared" si="7"/>
        <v>11.999850614324606</v>
      </c>
    </row>
    <row r="132" spans="1:5" x14ac:dyDescent="0.2">
      <c r="A132">
        <v>2077</v>
      </c>
      <c r="B132">
        <v>127</v>
      </c>
      <c r="D132" s="4">
        <f t="shared" si="6"/>
        <v>22.155383673006273</v>
      </c>
      <c r="E132" s="4">
        <f t="shared" si="7"/>
        <v>11.999864830091054</v>
      </c>
    </row>
    <row r="133" spans="1:5" x14ac:dyDescent="0.2">
      <c r="A133">
        <v>2078</v>
      </c>
      <c r="B133">
        <v>128</v>
      </c>
      <c r="D133" s="4">
        <f t="shared" si="6"/>
        <v>22.535244867319342</v>
      </c>
      <c r="E133" s="4">
        <f t="shared" si="7"/>
        <v>11.999877693077487</v>
      </c>
    </row>
    <row r="134" spans="1:5" x14ac:dyDescent="0.2">
      <c r="A134">
        <v>2079</v>
      </c>
      <c r="B134">
        <v>129</v>
      </c>
      <c r="D134" s="4">
        <f t="shared" si="6"/>
        <v>22.921618904247758</v>
      </c>
      <c r="E134" s="4">
        <f t="shared" si="7"/>
        <v>11.999889332012687</v>
      </c>
    </row>
    <row r="135" spans="1:5" x14ac:dyDescent="0.2">
      <c r="A135">
        <v>2080</v>
      </c>
      <c r="B135">
        <v>130</v>
      </c>
      <c r="D135" s="4">
        <f t="shared" si="6"/>
        <v>23.314617448577412</v>
      </c>
      <c r="E135" s="4">
        <f t="shared" si="7"/>
        <v>11.999899863376219</v>
      </c>
    </row>
    <row r="136" spans="1:5" x14ac:dyDescent="0.2">
      <c r="A136">
        <v>2081</v>
      </c>
      <c r="B136">
        <v>131</v>
      </c>
      <c r="D136" s="4">
        <f t="shared" ref="D136:D155" si="8">$J$5*EXP($J$6*B136)</f>
        <v>23.714354079622964</v>
      </c>
      <c r="E136" s="4">
        <f t="shared" ref="E136:E155" si="9">$K$7/(1+($K$7-$K$5)/$K$5*EXP(-$K$6*B136))</f>
        <v>11.999909392563936</v>
      </c>
    </row>
    <row r="137" spans="1:5" x14ac:dyDescent="0.2">
      <c r="A137">
        <v>2082</v>
      </c>
      <c r="B137">
        <v>132</v>
      </c>
      <c r="D137" s="4">
        <f t="shared" si="8"/>
        <v>24.120944324052985</v>
      </c>
      <c r="E137" s="4">
        <f t="shared" si="9"/>
        <v>11.999918014942587</v>
      </c>
    </row>
    <row r="138" spans="1:5" x14ac:dyDescent="0.2">
      <c r="A138">
        <v>2083</v>
      </c>
      <c r="B138">
        <v>133</v>
      </c>
      <c r="D138" s="4">
        <f t="shared" si="8"/>
        <v>24.534505689278056</v>
      </c>
      <c r="E138" s="4">
        <f t="shared" si="9"/>
        <v>11.999925816804101</v>
      </c>
    </row>
    <row r="139" spans="1:5" x14ac:dyDescent="0.2">
      <c r="A139">
        <v>2084</v>
      </c>
      <c r="B139">
        <v>134</v>
      </c>
      <c r="D139" s="4">
        <f t="shared" si="8"/>
        <v>24.955157697411178</v>
      </c>
      <c r="E139" s="4">
        <f t="shared" si="9"/>
        <v>11.999932876229073</v>
      </c>
    </row>
    <row r="140" spans="1:5" x14ac:dyDescent="0.2">
      <c r="A140">
        <v>2085</v>
      </c>
      <c r="B140">
        <v>135</v>
      </c>
      <c r="D140" s="4">
        <f t="shared" si="8"/>
        <v>25.383021919810517</v>
      </c>
      <c r="E140" s="4">
        <f t="shared" si="9"/>
        <v>11.999939263868095</v>
      </c>
    </row>
    <row r="141" spans="1:5" x14ac:dyDescent="0.2">
      <c r="A141">
        <v>2086</v>
      </c>
      <c r="B141">
        <v>136</v>
      </c>
      <c r="D141" s="4">
        <f t="shared" si="8"/>
        <v>25.818222012214317</v>
      </c>
      <c r="E141" s="4">
        <f t="shared" si="9"/>
        <v>11.999945043648758</v>
      </c>
    </row>
    <row r="142" spans="1:5" x14ac:dyDescent="0.2">
      <c r="A142">
        <v>2087</v>
      </c>
      <c r="B142">
        <v>137</v>
      </c>
      <c r="D142" s="4">
        <f t="shared" si="8"/>
        <v>26.260883750478353</v>
      </c>
      <c r="E142" s="4">
        <f t="shared" si="9"/>
        <v>11.999950273415367</v>
      </c>
    </row>
    <row r="143" spans="1:5" x14ac:dyDescent="0.2">
      <c r="A143">
        <v>2088</v>
      </c>
      <c r="B143">
        <v>138</v>
      </c>
      <c r="D143" s="4">
        <f t="shared" si="8"/>
        <v>26.71113506692598</v>
      </c>
      <c r="E143" s="4">
        <f t="shared" si="9"/>
        <v>11.999955005507807</v>
      </c>
    </row>
    <row r="144" spans="1:5" x14ac:dyDescent="0.2">
      <c r="A144">
        <v>2089</v>
      </c>
      <c r="B144">
        <v>139</v>
      </c>
      <c r="D144" s="4">
        <f t="shared" si="8"/>
        <v>27.169106087321467</v>
      </c>
      <c r="E144" s="4">
        <f t="shared" si="9"/>
        <v>11.999959287285332</v>
      </c>
    </row>
    <row r="145" spans="1:5" x14ac:dyDescent="0.2">
      <c r="A145">
        <v>2090</v>
      </c>
      <c r="B145">
        <v>140</v>
      </c>
      <c r="D145" s="4">
        <f t="shared" si="8"/>
        <v>27.634929168477264</v>
      </c>
      <c r="E145" s="4">
        <f t="shared" si="9"/>
        <v>11.999963161600487</v>
      </c>
    </row>
    <row r="146" spans="1:5" x14ac:dyDescent="0.2">
      <c r="A146">
        <v>2091</v>
      </c>
      <c r="B146">
        <v>141</v>
      </c>
      <c r="D146" s="4">
        <f t="shared" si="8"/>
        <v>28.108738936506001</v>
      </c>
      <c r="E146" s="4">
        <f t="shared" si="9"/>
        <v>11.999966667227961</v>
      </c>
    </row>
    <row r="147" spans="1:5" x14ac:dyDescent="0.2">
      <c r="A147">
        <v>2092</v>
      </c>
      <c r="B147">
        <v>142</v>
      </c>
      <c r="D147" s="4">
        <f t="shared" si="8"/>
        <v>28.590672325728438</v>
      </c>
      <c r="E147" s="4">
        <f t="shared" si="9"/>
        <v>11.999969839252639</v>
      </c>
    </row>
    <row r="148" spans="1:5" x14ac:dyDescent="0.2">
      <c r="A148">
        <v>2093</v>
      </c>
      <c r="B148">
        <v>143</v>
      </c>
      <c r="D148" s="4">
        <f t="shared" si="8"/>
        <v>29.080868618248388</v>
      </c>
      <c r="E148" s="4">
        <f t="shared" si="9"/>
        <v>11.999972709420705</v>
      </c>
    </row>
    <row r="149" spans="1:5" x14ac:dyDescent="0.2">
      <c r="A149">
        <v>2094</v>
      </c>
      <c r="B149">
        <v>144</v>
      </c>
      <c r="D149" s="4">
        <f t="shared" si="8"/>
        <v>29.579469484206243</v>
      </c>
      <c r="E149" s="4">
        <f t="shared" si="9"/>
        <v>11.999975306457348</v>
      </c>
    </row>
    <row r="150" spans="1:5" x14ac:dyDescent="0.2">
      <c r="A150">
        <v>2095</v>
      </c>
      <c r="B150">
        <v>145</v>
      </c>
      <c r="D150" s="4">
        <f t="shared" si="8"/>
        <v>30.086619022722584</v>
      </c>
      <c r="E150" s="4">
        <f t="shared" si="9"/>
        <v>11.99997765635425</v>
      </c>
    </row>
    <row r="151" spans="1:5" x14ac:dyDescent="0.2">
      <c r="A151">
        <v>2096</v>
      </c>
      <c r="B151">
        <v>146</v>
      </c>
      <c r="D151" s="4">
        <f t="shared" si="8"/>
        <v>30.602463803543877</v>
      </c>
      <c r="E151" s="4">
        <f t="shared" si="9"/>
        <v>11.999979782629687</v>
      </c>
    </row>
    <row r="152" spans="1:5" x14ac:dyDescent="0.2">
      <c r="A152">
        <v>2097</v>
      </c>
      <c r="B152">
        <v>147</v>
      </c>
      <c r="D152" s="4">
        <f t="shared" si="8"/>
        <v>31.127152909402149</v>
      </c>
      <c r="E152" s="4">
        <f t="shared" si="9"/>
        <v>11.999981706563915</v>
      </c>
    </row>
    <row r="153" spans="1:5" x14ac:dyDescent="0.2">
      <c r="A153">
        <v>2098</v>
      </c>
      <c r="B153">
        <v>148</v>
      </c>
      <c r="D153" s="4">
        <f t="shared" si="8"/>
        <v>31.660837979100897</v>
      </c>
      <c r="E153" s="4">
        <f t="shared" si="9"/>
        <v>11.999983447412124</v>
      </c>
    </row>
    <row r="154" spans="1:5" x14ac:dyDescent="0.2">
      <c r="A154">
        <v>2099</v>
      </c>
      <c r="B154">
        <v>149</v>
      </c>
      <c r="D154" s="4">
        <f t="shared" si="8"/>
        <v>32.203673251339822</v>
      </c>
      <c r="E154" s="4">
        <f t="shared" si="9"/>
        <v>11.999985022597158</v>
      </c>
    </row>
    <row r="155" spans="1:5" x14ac:dyDescent="0.2">
      <c r="A155">
        <v>2100</v>
      </c>
      <c r="B155">
        <v>150</v>
      </c>
      <c r="D155" s="4">
        <f t="shared" si="8"/>
        <v>32.755815609290771</v>
      </c>
      <c r="E155" s="4">
        <f t="shared" si="9"/>
        <v>11.999986447883874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E35F2-EDFA-4C99-9EAA-71539FCF3EEE}">
  <dimension ref="A1"/>
  <sheetViews>
    <sheetView workbookViewId="0">
      <selection activeCell="F36" sqref="F36"/>
    </sheetView>
  </sheetViews>
  <sheetFormatPr baseColWidth="10" defaultColWidth="8.83203125" defaultRowHeight="15" x14ac:dyDescent="0.2"/>
  <sheetData>
    <row r="1" spans="1:1" x14ac:dyDescent="0.2">
      <c r="A1" s="7" t="s">
        <v>16</v>
      </c>
    </row>
  </sheetData>
  <hyperlinks>
    <hyperlink ref="A1" r:id="rId1" location="how-long-did-it-take-for-the-world-population-to-double" xr:uid="{7F9DF20B-F624-47D1-8665-E68B064114A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HumanPopGrowth</vt:lpstr>
      <vt:lpstr>forHW</vt:lpstr>
    </vt:vector>
  </TitlesOfParts>
  <Company>Humboldt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ab4577</dc:creator>
  <cp:lastModifiedBy>Carter Adamson</cp:lastModifiedBy>
  <dcterms:created xsi:type="dcterms:W3CDTF">2018-01-24T00:21:00Z</dcterms:created>
  <dcterms:modified xsi:type="dcterms:W3CDTF">2024-01-30T01:25:21Z</dcterms:modified>
</cp:coreProperties>
</file>