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maureenmurray\Documents\Ibis project\Data\"/>
    </mc:Choice>
  </mc:AlternateContent>
  <bookViews>
    <workbookView xWindow="24" yWindow="1116" windowWidth="16584" windowHeight="15276" tabRatio="500" firstSheet="2" activeTab="3"/>
  </bookViews>
  <sheets>
    <sheet name="Environmental samples" sheetId="4" r:id="rId1"/>
    <sheet name="Focal observations pre Katie" sheetId="3" r:id="rId2"/>
    <sheet name="Flock scans data pre Katie" sheetId="2" r:id="rId3"/>
    <sheet name="All capture data" sheetId="1" r:id="rId4"/>
    <sheet name="Metadata" sheetId="7" r:id="rId5"/>
    <sheet name="Bycatch data" sheetId="5" r:id="rId6"/>
  </sheets>
  <definedNames>
    <definedName name="_xlnm._FilterDatabase" localSheetId="3" hidden="1">'All capture data'!$A$1:$CP$477</definedName>
    <definedName name="_xlnm._FilterDatabase" localSheetId="0" hidden="1">'Environmental samples'!$D$1:$D$49</definedName>
    <definedName name="_xlnm._FilterDatabase" localSheetId="2" hidden="1">'Flock scans data pre Katie'!$A$1:$L$146</definedName>
    <definedName name="_xlnm._FilterDatabase" localSheetId="1" hidden="1">'Focal observations pre Katie'!$H$1:$H$95</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R427" i="1" l="1"/>
  <c r="BR232" i="1"/>
  <c r="BR231" i="1"/>
  <c r="BR184" i="1"/>
  <c r="BR142" i="1"/>
  <c r="BR230" i="1"/>
  <c r="BR362" i="1"/>
  <c r="BR182" i="1"/>
  <c r="BR181" i="1"/>
  <c r="BR180" i="1"/>
  <c r="BR179" i="1"/>
  <c r="BR175" i="1"/>
  <c r="BR174" i="1"/>
  <c r="BR79" i="1"/>
  <c r="BR78" i="1"/>
  <c r="BR375" i="1"/>
  <c r="BR374" i="1"/>
  <c r="BR373" i="1"/>
  <c r="CG459" i="1"/>
  <c r="CG460" i="1"/>
  <c r="CG461" i="1"/>
  <c r="CG462" i="1"/>
  <c r="CG463" i="1"/>
  <c r="CG464" i="1"/>
  <c r="CG458" i="1"/>
  <c r="CG427" i="1"/>
  <c r="CG391" i="1"/>
  <c r="CG390" i="1"/>
  <c r="CG389" i="1"/>
  <c r="CG388" i="1"/>
  <c r="CG387" i="1"/>
  <c r="CG386" i="1"/>
  <c r="CG385" i="1"/>
  <c r="CG384" i="1"/>
  <c r="CG383" i="1"/>
  <c r="CG382" i="1"/>
  <c r="CG381" i="1"/>
  <c r="CG380" i="1"/>
  <c r="CG379" i="1"/>
  <c r="CG375" i="1"/>
  <c r="CG374" i="1"/>
  <c r="CG372" i="1"/>
  <c r="CG373" i="1"/>
  <c r="CG371" i="1"/>
  <c r="CG362" i="1"/>
  <c r="CG361" i="1"/>
  <c r="CG360" i="1"/>
  <c r="CG359" i="1"/>
  <c r="CG358" i="1"/>
  <c r="CG357" i="1"/>
  <c r="CG356" i="1"/>
  <c r="CG355" i="1"/>
  <c r="CG307" i="1"/>
  <c r="CG306" i="1"/>
  <c r="CG305" i="1"/>
  <c r="CG282" i="1"/>
  <c r="CG281" i="1"/>
  <c r="CG280" i="1"/>
  <c r="CG279" i="1"/>
  <c r="CG278" i="1"/>
  <c r="CG277" i="1"/>
  <c r="CG276" i="1"/>
  <c r="CG275" i="1"/>
  <c r="CG269" i="1"/>
  <c r="CG270" i="1"/>
  <c r="CG271" i="1"/>
  <c r="CG272" i="1"/>
  <c r="CG273" i="1"/>
  <c r="CG274" i="1"/>
  <c r="CG268" i="1"/>
  <c r="CG253" i="1"/>
  <c r="CG246" i="1"/>
  <c r="CG234" i="1"/>
  <c r="CG233" i="1"/>
  <c r="CG216" i="1"/>
  <c r="CG217" i="1"/>
  <c r="CG218" i="1"/>
  <c r="CG219" i="1"/>
  <c r="CG220" i="1"/>
  <c r="CG221" i="1"/>
  <c r="CG222" i="1"/>
  <c r="CG223" i="1"/>
  <c r="CG224" i="1"/>
  <c r="CG225" i="1"/>
  <c r="CG226" i="1"/>
  <c r="CG227" i="1"/>
  <c r="CG228" i="1"/>
  <c r="CG229" i="1"/>
  <c r="CG230" i="1"/>
  <c r="CG231" i="1"/>
  <c r="CG232" i="1"/>
  <c r="CG215" i="1"/>
  <c r="CG184" i="1"/>
  <c r="CG183" i="1"/>
  <c r="CG182" i="1"/>
  <c r="CG181" i="1"/>
  <c r="CG179" i="1"/>
  <c r="CG178" i="1"/>
  <c r="CG177" i="1"/>
  <c r="CG176" i="1"/>
  <c r="CG175" i="1"/>
  <c r="CG174" i="1"/>
  <c r="CG173" i="1"/>
  <c r="CG142" i="1"/>
  <c r="CG138" i="1"/>
  <c r="CG137" i="1"/>
  <c r="CG131" i="1"/>
  <c r="CG132" i="1"/>
  <c r="CG133" i="1"/>
  <c r="CG134" i="1"/>
  <c r="CG135" i="1"/>
  <c r="CG136" i="1"/>
  <c r="CG130" i="1"/>
  <c r="CG129" i="1"/>
  <c r="CG128" i="1"/>
  <c r="CG127" i="1"/>
  <c r="CG126" i="1"/>
  <c r="CG125" i="1"/>
  <c r="CG124" i="1"/>
  <c r="H95" i="3"/>
  <c r="H94" i="3"/>
  <c r="H93" i="3"/>
  <c r="H92" i="3"/>
  <c r="H91" i="3"/>
  <c r="H90" i="3"/>
  <c r="H89" i="3"/>
  <c r="H87" i="3"/>
  <c r="H86" i="3"/>
  <c r="G85" i="3"/>
  <c r="H85" i="3"/>
  <c r="G84" i="3"/>
  <c r="H84" i="3" s="1"/>
  <c r="H83" i="3"/>
  <c r="H82" i="3"/>
  <c r="H81" i="3"/>
  <c r="H80" i="3"/>
  <c r="H79" i="3"/>
  <c r="H78" i="3"/>
  <c r="H77" i="3"/>
  <c r="H76" i="3"/>
  <c r="H75" i="3"/>
  <c r="H74" i="3"/>
  <c r="H73" i="3"/>
  <c r="H72" i="3"/>
  <c r="H71" i="3"/>
  <c r="H70"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5" i="3"/>
  <c r="H32" i="3"/>
  <c r="H31" i="3"/>
  <c r="H30" i="3"/>
  <c r="H29" i="3"/>
  <c r="H28" i="3"/>
  <c r="H26" i="3"/>
  <c r="H25" i="3"/>
  <c r="H24" i="3"/>
  <c r="H23" i="3"/>
  <c r="H22" i="3"/>
  <c r="H21" i="3"/>
  <c r="H18" i="3"/>
  <c r="H17" i="3"/>
  <c r="H16" i="3"/>
  <c r="H15" i="3"/>
  <c r="H14" i="3"/>
  <c r="H13" i="3"/>
  <c r="H12" i="3"/>
  <c r="H10" i="3"/>
  <c r="H9" i="3"/>
  <c r="H8" i="3"/>
  <c r="H6" i="3"/>
  <c r="H5" i="3"/>
  <c r="H4" i="3"/>
  <c r="H2" i="3"/>
</calcChain>
</file>

<file path=xl/comments1.xml><?xml version="1.0" encoding="utf-8"?>
<comments xmlns="http://schemas.openxmlformats.org/spreadsheetml/2006/main">
  <authors>
    <author>Shannon  Curry</author>
  </authors>
  <commentList>
    <comment ref="AZ1" authorId="0" shapeId="0">
      <text>
        <r>
          <rPr>
            <b/>
            <sz val="9"/>
            <color indexed="81"/>
            <rFont val="Calibri"/>
            <family val="2"/>
          </rPr>
          <t>Shannon  Curry:</t>
        </r>
        <r>
          <rPr>
            <sz val="9"/>
            <color indexed="81"/>
            <rFont val="Calibri"/>
            <family val="2"/>
          </rPr>
          <t xml:space="preserve">
Some entries are 1/0 and others are Y, and blanks vs. -999
Blank cells, and both Y/n and 1/0 </t>
        </r>
      </text>
    </comment>
  </commentList>
</comments>
</file>

<file path=xl/comments2.xml><?xml version="1.0" encoding="utf-8"?>
<comments xmlns="http://schemas.openxmlformats.org/spreadsheetml/2006/main">
  <authors>
    <author>Shannon  Curry</author>
  </authors>
  <commentList>
    <comment ref="A47" authorId="0" shapeId="0">
      <text>
        <r>
          <rPr>
            <b/>
            <sz val="9"/>
            <color indexed="81"/>
            <rFont val="Calibri"/>
            <family val="2"/>
          </rPr>
          <t>Shannon  Curry:</t>
        </r>
        <r>
          <rPr>
            <sz val="9"/>
            <color indexed="81"/>
            <rFont val="Calibri"/>
            <family val="2"/>
          </rPr>
          <t xml:space="preserve">
Y/N</t>
        </r>
      </text>
    </comment>
    <comment ref="A48" authorId="0" shapeId="0">
      <text>
        <r>
          <rPr>
            <b/>
            <sz val="9"/>
            <color indexed="81"/>
            <rFont val="Calibri"/>
            <family val="2"/>
          </rPr>
          <t>Shannon  Curry:</t>
        </r>
        <r>
          <rPr>
            <sz val="9"/>
            <color indexed="81"/>
            <rFont val="Calibri"/>
            <family val="2"/>
          </rPr>
          <t xml:space="preserve">
1/0</t>
        </r>
      </text>
    </comment>
    <comment ref="A53" authorId="0" shapeId="0">
      <text>
        <r>
          <rPr>
            <b/>
            <sz val="9"/>
            <color indexed="81"/>
            <rFont val="Calibri"/>
            <family val="2"/>
          </rPr>
          <t>Shannon  Curry:</t>
        </r>
        <r>
          <rPr>
            <sz val="9"/>
            <color indexed="81"/>
            <rFont val="Calibri"/>
            <family val="2"/>
          </rPr>
          <t xml:space="preserve">
Some entries are 1/0 and others are Y, and blanks vs. -999
Blank cells, and both Y/n and 1/0 </t>
        </r>
      </text>
    </comment>
  </commentList>
</comments>
</file>

<file path=xl/sharedStrings.xml><?xml version="1.0" encoding="utf-8"?>
<sst xmlns="http://schemas.openxmlformats.org/spreadsheetml/2006/main" count="12950" uniqueCount="1914">
  <si>
    <t>ID (NSFSITE##)</t>
  </si>
  <si>
    <t>NSFJB01</t>
  </si>
  <si>
    <t>NSFJB02</t>
  </si>
  <si>
    <t>NSFJB03</t>
  </si>
  <si>
    <t>NSFJB04</t>
  </si>
  <si>
    <t>NSFJB05</t>
  </si>
  <si>
    <t>NSFIC01</t>
  </si>
  <si>
    <t>NSFIC02</t>
  </si>
  <si>
    <t>NSFIC03</t>
  </si>
  <si>
    <t>NSFIC04</t>
  </si>
  <si>
    <t>NSFIC05</t>
  </si>
  <si>
    <t>NSFIC06</t>
  </si>
  <si>
    <t>NSFIC07</t>
  </si>
  <si>
    <t>NSFDB01</t>
  </si>
  <si>
    <t>NSFDB02</t>
  </si>
  <si>
    <t>NSFDB03</t>
  </si>
  <si>
    <t>NSFDB04</t>
  </si>
  <si>
    <t>NSFDH01</t>
  </si>
  <si>
    <t>NSFDH02</t>
  </si>
  <si>
    <t>NSFDH03</t>
  </si>
  <si>
    <t>NSFDH04</t>
  </si>
  <si>
    <t>NSFDH05</t>
  </si>
  <si>
    <t>NSFDH06</t>
  </si>
  <si>
    <t>NSFDH07</t>
  </si>
  <si>
    <t>NSFLCS01</t>
  </si>
  <si>
    <t>NSFLCS02</t>
  </si>
  <si>
    <t>NSFLCS03</t>
  </si>
  <si>
    <t>NSFLCS04</t>
  </si>
  <si>
    <t>NSFLCS05</t>
  </si>
  <si>
    <t>NSFLCS06</t>
  </si>
  <si>
    <t>NSFLCS07</t>
  </si>
  <si>
    <t>NSFJB06</t>
  </si>
  <si>
    <t>NSFJB07</t>
  </si>
  <si>
    <t>NSFDB05</t>
  </si>
  <si>
    <t>NSFLWR01</t>
  </si>
  <si>
    <t>NSFLWR02</t>
  </si>
  <si>
    <t>NSFJWC01</t>
  </si>
  <si>
    <t>NSFLWR03</t>
  </si>
  <si>
    <t>NSFLWR04</t>
  </si>
  <si>
    <t>NSFLWR05</t>
  </si>
  <si>
    <t>NSFLWR06</t>
  </si>
  <si>
    <t>NSFLWR07</t>
  </si>
  <si>
    <t>NSFLWR08</t>
  </si>
  <si>
    <t>NSFGP01</t>
  </si>
  <si>
    <t>NSFGP02</t>
  </si>
  <si>
    <t>NSFLWR09</t>
  </si>
  <si>
    <t>NSFSWA01</t>
  </si>
  <si>
    <t>NSFSWA02</t>
  </si>
  <si>
    <t>NSFSWA03</t>
  </si>
  <si>
    <t>NSFGP03</t>
  </si>
  <si>
    <t>NSFGP04</t>
  </si>
  <si>
    <t>NSFGP05</t>
  </si>
  <si>
    <t>NSFFC01</t>
  </si>
  <si>
    <t>NSFKC01</t>
  </si>
  <si>
    <t>NSFKC02</t>
  </si>
  <si>
    <t>NSFKC03</t>
  </si>
  <si>
    <t>NSFKC04</t>
  </si>
  <si>
    <t>NSFKC05</t>
  </si>
  <si>
    <t>NSFKC06</t>
  </si>
  <si>
    <t>NSFKC07</t>
  </si>
  <si>
    <t>NSFKC08</t>
  </si>
  <si>
    <t>NSFGP06</t>
  </si>
  <si>
    <t>NSFKC09</t>
  </si>
  <si>
    <t>NSFKC10</t>
  </si>
  <si>
    <t>NSFKC11</t>
  </si>
  <si>
    <t>NSFDH08</t>
  </si>
  <si>
    <t>NSFDH09</t>
  </si>
  <si>
    <t>NSFDH10</t>
  </si>
  <si>
    <t>NSFDH11</t>
  </si>
  <si>
    <t>NSFDH12</t>
  </si>
  <si>
    <t>NSFIC08</t>
  </si>
  <si>
    <t>NSFIC09</t>
  </si>
  <si>
    <t>NSFIC10</t>
  </si>
  <si>
    <t>NSFIC11</t>
  </si>
  <si>
    <t>NSFIC12</t>
  </si>
  <si>
    <t>NSFIC13</t>
  </si>
  <si>
    <t>NSFIC14</t>
  </si>
  <si>
    <t>NSFIC15</t>
  </si>
  <si>
    <t>NSFGP07</t>
  </si>
  <si>
    <t>NSFGP08</t>
  </si>
  <si>
    <t>NSFGP09</t>
  </si>
  <si>
    <t>NSFGP10</t>
  </si>
  <si>
    <t>NSFJB08</t>
  </si>
  <si>
    <t>NSFJB09</t>
  </si>
  <si>
    <t>NSFJB10</t>
  </si>
  <si>
    <t>NSFJB11</t>
  </si>
  <si>
    <t>NSFLCS08</t>
  </si>
  <si>
    <t>NSFLCS09</t>
  </si>
  <si>
    <t>NSFLCS10</t>
  </si>
  <si>
    <t>NSFLCS11</t>
  </si>
  <si>
    <t>NSFLCS12</t>
  </si>
  <si>
    <t>NSFLCS13</t>
  </si>
  <si>
    <t>NSFLCS14</t>
  </si>
  <si>
    <t>NSFDH13</t>
  </si>
  <si>
    <t>NSFDH14</t>
  </si>
  <si>
    <t>NSFDB06</t>
  </si>
  <si>
    <t>NSFLWRNE10</t>
  </si>
  <si>
    <t>NSFLWRNE11</t>
  </si>
  <si>
    <t>NSFLWRNETCHE(Tri Heron)</t>
  </si>
  <si>
    <t>NSFLWRNE12</t>
  </si>
  <si>
    <t>NSFLWRNE13</t>
  </si>
  <si>
    <t>NSFLWRNE14</t>
  </si>
  <si>
    <t>NSFLWRNE15</t>
  </si>
  <si>
    <t>NSFLWRNE16</t>
  </si>
  <si>
    <t>NSFLWRNE17</t>
  </si>
  <si>
    <t>NSFLWRNE18</t>
  </si>
  <si>
    <t>NSFLWRNE19</t>
  </si>
  <si>
    <t>NSFLWRNE20</t>
  </si>
  <si>
    <t>NSFLWRNE21</t>
  </si>
  <si>
    <t>NSFLWRNEGLIB</t>
  </si>
  <si>
    <t>NSFLWRNESNEG</t>
  </si>
  <si>
    <t>NSFJB12</t>
  </si>
  <si>
    <t>NSFDB07</t>
  </si>
  <si>
    <t>NSFDB08</t>
  </si>
  <si>
    <t>NSFDB09</t>
  </si>
  <si>
    <t>NSFDB10</t>
  </si>
  <si>
    <t>NSFDB11</t>
  </si>
  <si>
    <t>NSFGP11</t>
  </si>
  <si>
    <t>NSFGP12</t>
  </si>
  <si>
    <t>NSFGP13</t>
  </si>
  <si>
    <t>NSFGP14</t>
  </si>
  <si>
    <t>NSFGP15</t>
  </si>
  <si>
    <t>NSFTT01</t>
  </si>
  <si>
    <t>NSFTT02</t>
  </si>
  <si>
    <t>NSFTT03</t>
  </si>
  <si>
    <t>NSFTT04</t>
  </si>
  <si>
    <t>NSFTT05</t>
  </si>
  <si>
    <t>NSFTT06</t>
  </si>
  <si>
    <t>NSFTT07</t>
  </si>
  <si>
    <t>NSFTT08</t>
  </si>
  <si>
    <t>NSFTTGLIB1</t>
  </si>
  <si>
    <t>NSFTT09</t>
  </si>
  <si>
    <t>NSFTT10</t>
  </si>
  <si>
    <t>NSFLWRNE22</t>
  </si>
  <si>
    <t>NSFLWRNE23</t>
  </si>
  <si>
    <t>NSFLWRNE24</t>
  </si>
  <si>
    <t>NSFLWRNE25</t>
  </si>
  <si>
    <t>NSFLWRNE26</t>
  </si>
  <si>
    <t>NSFLWRNE27</t>
  </si>
  <si>
    <t>NSFLWRNESNEG02</t>
  </si>
  <si>
    <t>NSFSWA04</t>
  </si>
  <si>
    <t>NSFSWA05</t>
  </si>
  <si>
    <t>NSFSWA06</t>
  </si>
  <si>
    <t>NSFSWA07</t>
  </si>
  <si>
    <t>NSFSWA08</t>
  </si>
  <si>
    <t>NSFSWA09</t>
  </si>
  <si>
    <t>NSFSWA10</t>
  </si>
  <si>
    <t>NSFSWA11</t>
  </si>
  <si>
    <t>NSFGC01</t>
  </si>
  <si>
    <t>NSFGC02</t>
  </si>
  <si>
    <t>NSFGC03</t>
  </si>
  <si>
    <t>NSFGC04</t>
  </si>
  <si>
    <t>NSFGC05</t>
  </si>
  <si>
    <t>NSFGC06</t>
  </si>
  <si>
    <t>NSFGC07</t>
  </si>
  <si>
    <t>NSFGC08</t>
  </si>
  <si>
    <t>NSFGC09</t>
  </si>
  <si>
    <t>NSFGC10</t>
  </si>
  <si>
    <t>NSFGCGRHE1</t>
  </si>
  <si>
    <t>NSFGCRWBL</t>
  </si>
  <si>
    <t>NSFGCSNEG1</t>
  </si>
  <si>
    <t>NSFGCWISN</t>
  </si>
  <si>
    <t>NSFGC11</t>
  </si>
  <si>
    <t>NSFGC12</t>
  </si>
  <si>
    <t>NSFGC13</t>
  </si>
  <si>
    <t>NSFDH15</t>
  </si>
  <si>
    <t>NSFJB13</t>
  </si>
  <si>
    <t>NSFIC16</t>
  </si>
  <si>
    <t>NSFIC17</t>
  </si>
  <si>
    <t>NSFIC18</t>
  </si>
  <si>
    <t>NSFIC19</t>
  </si>
  <si>
    <t>NSFIC20</t>
  </si>
  <si>
    <t>NSFIC21</t>
  </si>
  <si>
    <t>NSFIC22</t>
  </si>
  <si>
    <t>NSFIC23</t>
  </si>
  <si>
    <t>NSFDH16</t>
  </si>
  <si>
    <t>NSFDH17</t>
  </si>
  <si>
    <t>NSFDH18</t>
  </si>
  <si>
    <t>NSFDH19</t>
  </si>
  <si>
    <t>NSFDH20</t>
  </si>
  <si>
    <t>NSFDH21</t>
  </si>
  <si>
    <t>NSFJB14</t>
  </si>
  <si>
    <t>NSFGP16</t>
  </si>
  <si>
    <t>NSFGP17</t>
  </si>
  <si>
    <t>NSFGP18</t>
  </si>
  <si>
    <t>NSFGP19</t>
  </si>
  <si>
    <t>NSFGP20</t>
  </si>
  <si>
    <t>NSFGP21</t>
  </si>
  <si>
    <t>NSFSWA12</t>
  </si>
  <si>
    <t>NSFSWA13</t>
  </si>
  <si>
    <t>NSFSWA14</t>
  </si>
  <si>
    <t>NSFSWA15</t>
  </si>
  <si>
    <t>NSFSWA16</t>
  </si>
  <si>
    <t>NSFSWA17</t>
  </si>
  <si>
    <t>NSFSWA18</t>
  </si>
  <si>
    <t>NSFSWA19</t>
  </si>
  <si>
    <t>NSFDH22</t>
  </si>
  <si>
    <t>NSFJWC02</t>
  </si>
  <si>
    <t>NSFKC12</t>
  </si>
  <si>
    <t>NSFKC13</t>
  </si>
  <si>
    <t>NSFKCKILL</t>
  </si>
  <si>
    <t>NSFLWRBTGR01-F</t>
  </si>
  <si>
    <t>NSFLWRBTGR02-F</t>
  </si>
  <si>
    <t>NSFLCS15</t>
  </si>
  <si>
    <t>NSFGC14</t>
  </si>
  <si>
    <t>NSFGC15</t>
  </si>
  <si>
    <t>NSFGC16</t>
  </si>
  <si>
    <t>NSFGC17</t>
  </si>
  <si>
    <t>NSFGCBTGR1</t>
  </si>
  <si>
    <t>NSFJB15</t>
  </si>
  <si>
    <t>NSFGC18</t>
  </si>
  <si>
    <t>NSFGCSNEG2</t>
  </si>
  <si>
    <t>NSFGCSNEG3</t>
  </si>
  <si>
    <t>NSFGCSNEG4</t>
  </si>
  <si>
    <t>NSFGCSNEG5</t>
  </si>
  <si>
    <t>NSFGCSNEG6</t>
  </si>
  <si>
    <t>NSFGCSNEG7</t>
  </si>
  <si>
    <t>NSFGC19</t>
  </si>
  <si>
    <t>NSFGC20</t>
  </si>
  <si>
    <t>NSFKCBTGR1</t>
  </si>
  <si>
    <t>NSFIC24</t>
  </si>
  <si>
    <t>NSFIC25</t>
  </si>
  <si>
    <t>NSFIC26</t>
  </si>
  <si>
    <t>NSFIC27</t>
  </si>
  <si>
    <t>NSFIC28</t>
  </si>
  <si>
    <t>NSFJB16</t>
  </si>
  <si>
    <t>NSFJB17</t>
  </si>
  <si>
    <t>NSFDH23</t>
  </si>
  <si>
    <t>NSFDH24</t>
  </si>
  <si>
    <t>NSFDH26</t>
  </si>
  <si>
    <t>NSFDH27</t>
  </si>
  <si>
    <t>NSFDH28</t>
  </si>
  <si>
    <t>NSFDH29</t>
  </si>
  <si>
    <t>NSFJB18</t>
  </si>
  <si>
    <t>NSFIC29</t>
  </si>
  <si>
    <t>NSFIC30</t>
  </si>
  <si>
    <t>NSFJB19</t>
  </si>
  <si>
    <t>NSFGP22</t>
  </si>
  <si>
    <t>NSFGP23</t>
  </si>
  <si>
    <t>NSFGP24</t>
  </si>
  <si>
    <t>NSFGP25</t>
  </si>
  <si>
    <t>NSFGP26</t>
  </si>
  <si>
    <t>NSFGP27</t>
  </si>
  <si>
    <t>NSFDH30</t>
  </si>
  <si>
    <t>NSFGC21</t>
  </si>
  <si>
    <t>NSFGC22</t>
  </si>
  <si>
    <t>NSFGC23</t>
  </si>
  <si>
    <t>NSFGC24</t>
  </si>
  <si>
    <t>NSFGC25</t>
  </si>
  <si>
    <t>NSFGC26</t>
  </si>
  <si>
    <t>NSFGC27</t>
  </si>
  <si>
    <t>NSFGC28</t>
  </si>
  <si>
    <t>NSFGC29</t>
  </si>
  <si>
    <t>NSFGC30</t>
  </si>
  <si>
    <t>NSFGC31</t>
  </si>
  <si>
    <t>NSFJB20</t>
  </si>
  <si>
    <t>NSFSWA20</t>
  </si>
  <si>
    <t>NSFLCS16</t>
  </si>
  <si>
    <t>NSFLCS17</t>
  </si>
  <si>
    <t>NSFLCS18</t>
  </si>
  <si>
    <t>NSFSAN01</t>
  </si>
  <si>
    <t>NSFSWA21</t>
  </si>
  <si>
    <t>NSFSWA22</t>
  </si>
  <si>
    <t>NSFSWA23</t>
  </si>
  <si>
    <t>NSFSWA24</t>
  </si>
  <si>
    <t>NSFSWA25</t>
  </si>
  <si>
    <t>NSFSWA26</t>
  </si>
  <si>
    <t>NSFSWA27</t>
  </si>
  <si>
    <t>NSFSWA28</t>
  </si>
  <si>
    <t>NSFSWA29</t>
  </si>
  <si>
    <t>NSFTT11</t>
  </si>
  <si>
    <t>NSFTT12</t>
  </si>
  <si>
    <t>NSFLKW01</t>
  </si>
  <si>
    <t>NSFLKW02</t>
  </si>
  <si>
    <t>NSFLKW03</t>
  </si>
  <si>
    <t>NSFLKW04</t>
  </si>
  <si>
    <t>NSFLKW05</t>
  </si>
  <si>
    <t>NSFLKW06</t>
  </si>
  <si>
    <t>NSFLKW07</t>
  </si>
  <si>
    <t>NSFRP01</t>
  </si>
  <si>
    <t>NSFLCS19</t>
  </si>
  <si>
    <t>NSFIC31</t>
  </si>
  <si>
    <t>NSFIC32</t>
  </si>
  <si>
    <t>NSFIC33</t>
  </si>
  <si>
    <t>NSFIC34</t>
  </si>
  <si>
    <t>NSFIC35</t>
  </si>
  <si>
    <t>NSFIC36</t>
  </si>
  <si>
    <t>NSFIC37</t>
  </si>
  <si>
    <t>NSFJWC03</t>
  </si>
  <si>
    <t>NSFJWC04</t>
  </si>
  <si>
    <t>NSFJWC05</t>
  </si>
  <si>
    <t>NSFJWC06</t>
  </si>
  <si>
    <t>NSFJWC07</t>
  </si>
  <si>
    <t>NSFJWC08</t>
  </si>
  <si>
    <t>NSFJWC09</t>
  </si>
  <si>
    <t>NSFJWC10</t>
  </si>
  <si>
    <t>NSFBWS01</t>
  </si>
  <si>
    <t>NSFJWC11</t>
  </si>
  <si>
    <t>NSFLSL01</t>
  </si>
  <si>
    <t>NSFLSL02</t>
  </si>
  <si>
    <t>NSFLSL03</t>
  </si>
  <si>
    <t>NSFJB21</t>
  </si>
  <si>
    <t>NSFLSL04</t>
  </si>
  <si>
    <t>NSFLSL05</t>
  </si>
  <si>
    <t>NSFLSL06</t>
  </si>
  <si>
    <t>NSFLSL07</t>
  </si>
  <si>
    <t>NSFLSL08</t>
  </si>
  <si>
    <t>NSFLSL09</t>
  </si>
  <si>
    <t>NSFDH31</t>
  </si>
  <si>
    <t>NSFDH32</t>
  </si>
  <si>
    <t>NSFDH33</t>
  </si>
  <si>
    <t>NSFLSL10</t>
  </si>
  <si>
    <t>NSFLSL11</t>
  </si>
  <si>
    <t>NSFLSL12</t>
  </si>
  <si>
    <t>NSFGC32</t>
  </si>
  <si>
    <t>NSFLCS20</t>
  </si>
  <si>
    <t>NSFLCS21</t>
  </si>
  <si>
    <t>NSFLCS22</t>
  </si>
  <si>
    <t>NSFLCS23</t>
  </si>
  <si>
    <t>NSFLCS24</t>
  </si>
  <si>
    <t>NSFLCS25</t>
  </si>
  <si>
    <t>NSFLKW08</t>
  </si>
  <si>
    <t>NSFDH34</t>
  </si>
  <si>
    <t>NSFDH35</t>
  </si>
  <si>
    <t>NSFDH36</t>
  </si>
  <si>
    <t>NSFGP28</t>
  </si>
  <si>
    <t>NSFLKW09</t>
  </si>
  <si>
    <t>NSFSWA30</t>
  </si>
  <si>
    <t>NSFSWA31</t>
  </si>
  <si>
    <t>NSFSWA32</t>
  </si>
  <si>
    <t>NSFSWA33</t>
  </si>
  <si>
    <t>NSFSWA34</t>
  </si>
  <si>
    <t>NSFSWA35</t>
  </si>
  <si>
    <t>NSFSWA36</t>
  </si>
  <si>
    <t>NSFGP29</t>
  </si>
  <si>
    <t>NSFIC38</t>
  </si>
  <si>
    <t>NSFIC39</t>
  </si>
  <si>
    <t>NSFDH37</t>
  </si>
  <si>
    <t>NSFDH38</t>
  </si>
  <si>
    <t>NSFGP30</t>
  </si>
  <si>
    <t>NSFIC40</t>
  </si>
  <si>
    <t>NSFIC41</t>
  </si>
  <si>
    <t>NSFIC42</t>
  </si>
  <si>
    <t>NSFIC43</t>
  </si>
  <si>
    <t>NSFIC44</t>
  </si>
  <si>
    <t>NSFDH39</t>
  </si>
  <si>
    <t>NSFDH40</t>
  </si>
  <si>
    <t>NSFDH41</t>
  </si>
  <si>
    <t>NSFDH42</t>
  </si>
  <si>
    <t>NSFDH43</t>
  </si>
  <si>
    <t>NSFDH44</t>
  </si>
  <si>
    <t>NSFLKW10</t>
  </si>
  <si>
    <t>NSFLKW11</t>
  </si>
  <si>
    <t>NSFLKW12</t>
  </si>
  <si>
    <t>NSFLKW13</t>
  </si>
  <si>
    <t>NSFGC33</t>
  </si>
  <si>
    <t>NSFGC34</t>
  </si>
  <si>
    <t>NSFGCLBH01</t>
  </si>
  <si>
    <t>NSFGCTCHE01</t>
  </si>
  <si>
    <t>NSFGC35</t>
  </si>
  <si>
    <t>NSFGC36</t>
  </si>
  <si>
    <t>NSFGC37</t>
  </si>
  <si>
    <t>NSFGC38</t>
  </si>
  <si>
    <t>NSFGC39</t>
  </si>
  <si>
    <t>NSFGCROSP01</t>
  </si>
  <si>
    <t>NSFGC40</t>
  </si>
  <si>
    <t>NSFGC41</t>
  </si>
  <si>
    <t>NSFLCS26</t>
  </si>
  <si>
    <t>NSFLCS27</t>
  </si>
  <si>
    <t>NSFGP31</t>
  </si>
  <si>
    <t>NSFCAT05</t>
  </si>
  <si>
    <t>NSFDH45</t>
  </si>
  <si>
    <t>NSFLKW14</t>
  </si>
  <si>
    <t>NSFLKW15</t>
  </si>
  <si>
    <t>NSFGC42</t>
  </si>
  <si>
    <t>NSFPBZ01</t>
  </si>
  <si>
    <t>NSFGC43</t>
  </si>
  <si>
    <t>NSFGP32</t>
  </si>
  <si>
    <t>NSFLKW16</t>
  </si>
  <si>
    <t>NSFIC45</t>
  </si>
  <si>
    <t>NSFGP33</t>
  </si>
  <si>
    <t>NSFGP34</t>
  </si>
  <si>
    <t>NSFGP35</t>
  </si>
  <si>
    <t>NSFLCS28</t>
  </si>
  <si>
    <t>NSFGP36</t>
  </si>
  <si>
    <t>NSFRP02</t>
  </si>
  <si>
    <t>NSFCAT06</t>
  </si>
  <si>
    <t>Date</t>
  </si>
  <si>
    <t>Season</t>
  </si>
  <si>
    <t>Fall 2015</t>
  </si>
  <si>
    <t>Spring 2016</t>
  </si>
  <si>
    <t>Summer 2016</t>
  </si>
  <si>
    <t>Fall 2016</t>
  </si>
  <si>
    <t>Spring 2017</t>
  </si>
  <si>
    <t>Summer 2017</t>
  </si>
  <si>
    <t>Site Name</t>
  </si>
  <si>
    <t>Juno Beach</t>
  </si>
  <si>
    <t>Dreher Park</t>
  </si>
  <si>
    <t>Lion Country Safari</t>
  </si>
  <si>
    <t>Dubois Park</t>
  </si>
  <si>
    <t>J.W. Corbett Wildlife Management Area</t>
  </si>
  <si>
    <t>Loxahatchee Wildlife Refuge</t>
  </si>
  <si>
    <t>Gaines Park</t>
  </si>
  <si>
    <t>Solid Waste Authority</t>
  </si>
  <si>
    <t>Kitching Creek</t>
  </si>
  <si>
    <t xml:space="preserve">Loxahatchee NE </t>
  </si>
  <si>
    <t>Hugh Taylor Birch State Park</t>
  </si>
  <si>
    <t>DuBois Park</t>
  </si>
  <si>
    <t>TetraTech</t>
  </si>
  <si>
    <t>Green Cay</t>
  </si>
  <si>
    <t>Loxahatchee/LILA Cell B2</t>
  </si>
  <si>
    <t>Dreher park</t>
  </si>
  <si>
    <t>CROW Wildlife Rehabilitation Center</t>
  </si>
  <si>
    <t>Lake Worth</t>
  </si>
  <si>
    <t>Royal Palm</t>
  </si>
  <si>
    <t>JW Corbett</t>
  </si>
  <si>
    <t>Busch Wildlife Sanctuary</t>
  </si>
  <si>
    <t>Loxahatchee Slough</t>
  </si>
  <si>
    <t xml:space="preserve">Juno Beach </t>
  </si>
  <si>
    <t>Indian Creek</t>
  </si>
  <si>
    <t>Cat House (Bonnie's, Richard Lane)</t>
  </si>
  <si>
    <t>Palm Beach Zoo</t>
  </si>
  <si>
    <t>Habitat type</t>
  </si>
  <si>
    <t>Urban</t>
  </si>
  <si>
    <t>Natural</t>
  </si>
  <si>
    <t xml:space="preserve">Natural </t>
  </si>
  <si>
    <t>Latitude</t>
  </si>
  <si>
    <t>Longitude</t>
  </si>
  <si>
    <t>Time weather start</t>
  </si>
  <si>
    <t>NA</t>
  </si>
  <si>
    <t>Temperature start</t>
  </si>
  <si>
    <t>Relative humidity start</t>
  </si>
  <si>
    <t>Heat stress index start</t>
  </si>
  <si>
    <t>Wind start</t>
  </si>
  <si>
    <t>Time weather end</t>
  </si>
  <si>
    <t>Temperature end</t>
  </si>
  <si>
    <t>Relative humidity end</t>
  </si>
  <si>
    <t>Heat stress index end</t>
  </si>
  <si>
    <t>Wind end</t>
  </si>
  <si>
    <t>Precipitation</t>
  </si>
  <si>
    <t>N</t>
  </si>
  <si>
    <t>Y, starts 12:15</t>
  </si>
  <si>
    <t>Y</t>
  </si>
  <si>
    <t>At end</t>
  </si>
  <si>
    <t>y</t>
  </si>
  <si>
    <t>Ibis number</t>
  </si>
  <si>
    <t>Net opened / Arrived for leg lasso</t>
  </si>
  <si>
    <t>Net closed / Stopped leg lasso</t>
  </si>
  <si>
    <t>Capture effort (minutes)</t>
  </si>
  <si>
    <t>Time captured</t>
  </si>
  <si>
    <t>Recorded by</t>
  </si>
  <si>
    <t>Capture method</t>
  </si>
  <si>
    <t>Maureen Murray</t>
  </si>
  <si>
    <t>Mist net</t>
  </si>
  <si>
    <t>Leg lasso</t>
  </si>
  <si>
    <t>Anje Kidd</t>
  </si>
  <si>
    <t>Jeff Hepinstall Cymerman</t>
  </si>
  <si>
    <t>Henry Adams</t>
  </si>
  <si>
    <t>No Captures</t>
  </si>
  <si>
    <t>Taylor Ellison</t>
  </si>
  <si>
    <t>Noose carpet</t>
  </si>
  <si>
    <t>Kathryn Leamon</t>
  </si>
  <si>
    <t>Flip net</t>
  </si>
  <si>
    <t>Taylor</t>
  </si>
  <si>
    <t>Chip Gallagher</t>
  </si>
  <si>
    <t>John</t>
  </si>
  <si>
    <t>Catie</t>
  </si>
  <si>
    <t>Maureen</t>
  </si>
  <si>
    <t>Flip Net</t>
  </si>
  <si>
    <t>Mist net V</t>
  </si>
  <si>
    <t>Mist net N</t>
  </si>
  <si>
    <t>Anje</t>
  </si>
  <si>
    <t>Henry</t>
  </si>
  <si>
    <t>Mist net triangle</t>
  </si>
  <si>
    <t>TE</t>
  </si>
  <si>
    <t>mist net triangle</t>
  </si>
  <si>
    <t>flip net</t>
  </si>
  <si>
    <t>Mist Net Triangle</t>
  </si>
  <si>
    <t>mist net</t>
  </si>
  <si>
    <t>anje</t>
  </si>
  <si>
    <t>Noose Carpet</t>
  </si>
  <si>
    <t>catie</t>
  </si>
  <si>
    <t>Katie</t>
  </si>
  <si>
    <t>Age</t>
  </si>
  <si>
    <t>Juvenile</t>
  </si>
  <si>
    <t>Adult</t>
  </si>
  <si>
    <t>3rd year</t>
  </si>
  <si>
    <t>1st year</t>
  </si>
  <si>
    <t>2nd year</t>
  </si>
  <si>
    <t>2nd Year</t>
  </si>
  <si>
    <t xml:space="preserve">2nd year </t>
  </si>
  <si>
    <t>breeding colors</t>
  </si>
  <si>
    <t>Mass bird (g)</t>
  </si>
  <si>
    <t>Body condition score (1-5)</t>
  </si>
  <si>
    <t>Ectoparasite score (1-5)</t>
  </si>
  <si>
    <t>Culmen length (mm)</t>
  </si>
  <si>
    <t>Wing chord length (mm)</t>
  </si>
  <si>
    <t>Tarsus length (mm)</t>
  </si>
  <si>
    <t>Tarsus width (mm)</t>
  </si>
  <si>
    <t>PCR Sex</t>
  </si>
  <si>
    <t>Band Code</t>
  </si>
  <si>
    <t>FAIL</t>
  </si>
  <si>
    <t>F</t>
  </si>
  <si>
    <t>M</t>
  </si>
  <si>
    <t>15 black upper left</t>
  </si>
  <si>
    <t xml:space="preserve">01 Blue </t>
  </si>
  <si>
    <t>02 Blue</t>
  </si>
  <si>
    <t>003 blue</t>
  </si>
  <si>
    <t>004 blue</t>
  </si>
  <si>
    <t xml:space="preserve">005 blue </t>
  </si>
  <si>
    <t>006 blue</t>
  </si>
  <si>
    <t>007 blue</t>
  </si>
  <si>
    <t>recapture left yellow right green over blue</t>
  </si>
  <si>
    <t>008 blue</t>
  </si>
  <si>
    <t>009 blue</t>
  </si>
  <si>
    <t>010 blue</t>
  </si>
  <si>
    <t>011 blue</t>
  </si>
  <si>
    <t>012 blue</t>
  </si>
  <si>
    <t>013 blue</t>
  </si>
  <si>
    <t>014 blue</t>
  </si>
  <si>
    <t>015 blue</t>
  </si>
  <si>
    <t>016 blue</t>
  </si>
  <si>
    <t>017 blue</t>
  </si>
  <si>
    <t>018 blue</t>
  </si>
  <si>
    <t>019 blue</t>
  </si>
  <si>
    <t>020 blue</t>
  </si>
  <si>
    <t>021 blue</t>
  </si>
  <si>
    <t>022 blue</t>
  </si>
  <si>
    <t>023 blue</t>
  </si>
  <si>
    <t>024 blue</t>
  </si>
  <si>
    <t>025 blue</t>
  </si>
  <si>
    <t>026 blue</t>
  </si>
  <si>
    <t>027 blue</t>
  </si>
  <si>
    <t>028 blue</t>
  </si>
  <si>
    <t>029 blue</t>
  </si>
  <si>
    <t>030 blue</t>
  </si>
  <si>
    <t>001 yellow</t>
  </si>
  <si>
    <t>002 yellow</t>
  </si>
  <si>
    <t>003 yellow</t>
  </si>
  <si>
    <t>004 yellow</t>
  </si>
  <si>
    <t>005 yellow</t>
  </si>
  <si>
    <t>031 blue</t>
  </si>
  <si>
    <t>007 yellow</t>
  </si>
  <si>
    <t>008 yellow</t>
  </si>
  <si>
    <t>009 yellow</t>
  </si>
  <si>
    <t>032 blue</t>
  </si>
  <si>
    <t>010 yellow</t>
  </si>
  <si>
    <t>001 orange</t>
  </si>
  <si>
    <t>002 orange</t>
  </si>
  <si>
    <t>003 orange</t>
  </si>
  <si>
    <t>004 orange</t>
  </si>
  <si>
    <t xml:space="preserve">005 orange </t>
  </si>
  <si>
    <t>006 orange</t>
  </si>
  <si>
    <t>007 orange</t>
  </si>
  <si>
    <t>008 orange</t>
  </si>
  <si>
    <t>009 orange</t>
  </si>
  <si>
    <t>010 orange</t>
  </si>
  <si>
    <t>011 orange</t>
  </si>
  <si>
    <t>012 orange</t>
  </si>
  <si>
    <t xml:space="preserve">013 orange </t>
  </si>
  <si>
    <t xml:space="preserve">014 orange </t>
  </si>
  <si>
    <t>015 orange</t>
  </si>
  <si>
    <t>02 blue</t>
  </si>
  <si>
    <t>016 orange</t>
  </si>
  <si>
    <t>017 orange</t>
  </si>
  <si>
    <t>018 orange</t>
  </si>
  <si>
    <t>019 orange</t>
  </si>
  <si>
    <t>020 orange</t>
  </si>
  <si>
    <t>022 orange</t>
  </si>
  <si>
    <t>023 orange</t>
  </si>
  <si>
    <t>024 orange</t>
  </si>
  <si>
    <t>025 orange</t>
  </si>
  <si>
    <t>001 light blue</t>
  </si>
  <si>
    <t>002 light blue</t>
  </si>
  <si>
    <t>003 light blue</t>
  </si>
  <si>
    <t>004 light blue</t>
  </si>
  <si>
    <t>005 light blue</t>
  </si>
  <si>
    <t>006 light blue</t>
  </si>
  <si>
    <t>007 light blue</t>
  </si>
  <si>
    <t>008 light blue</t>
  </si>
  <si>
    <t>009 light blue</t>
  </si>
  <si>
    <t>010 light blue</t>
  </si>
  <si>
    <t>011 light blue</t>
  </si>
  <si>
    <t>026 orange</t>
  </si>
  <si>
    <t>027 orange</t>
  </si>
  <si>
    <t>028 orange</t>
  </si>
  <si>
    <t>029 orange</t>
  </si>
  <si>
    <t>030 orange</t>
  </si>
  <si>
    <t>012 light blue</t>
  </si>
  <si>
    <t>031 orange</t>
  </si>
  <si>
    <t>033 orange</t>
  </si>
  <si>
    <t>032 orange</t>
  </si>
  <si>
    <t>034 orange</t>
  </si>
  <si>
    <t>035 orange</t>
  </si>
  <si>
    <t>036 orange</t>
  </si>
  <si>
    <t>037 orange</t>
  </si>
  <si>
    <t>038 orange</t>
  </si>
  <si>
    <t>039 orange</t>
  </si>
  <si>
    <t>013 light blue</t>
  </si>
  <si>
    <t>014 light blue</t>
  </si>
  <si>
    <t>040 orange</t>
  </si>
  <si>
    <t>041 orange</t>
  </si>
  <si>
    <t>042 orange</t>
  </si>
  <si>
    <t>043 orange</t>
  </si>
  <si>
    <t>044 orange</t>
  </si>
  <si>
    <t>045 orange</t>
  </si>
  <si>
    <t>046 orange</t>
  </si>
  <si>
    <t>047 orange</t>
  </si>
  <si>
    <t>048 orange</t>
  </si>
  <si>
    <t>001 white</t>
  </si>
  <si>
    <t>002 white</t>
  </si>
  <si>
    <t>003 white</t>
  </si>
  <si>
    <t>004 white</t>
  </si>
  <si>
    <t>008 white</t>
  </si>
  <si>
    <t>009 white</t>
  </si>
  <si>
    <t>010 white</t>
  </si>
  <si>
    <t>011 white</t>
  </si>
  <si>
    <t>012 white</t>
  </si>
  <si>
    <t>013 white</t>
  </si>
  <si>
    <t>008 gold</t>
  </si>
  <si>
    <t>014 white</t>
  </si>
  <si>
    <t>015 white</t>
  </si>
  <si>
    <t>016 white</t>
  </si>
  <si>
    <t>017 white</t>
  </si>
  <si>
    <t>018 white</t>
  </si>
  <si>
    <t>019 white</t>
  </si>
  <si>
    <t>009 gold</t>
  </si>
  <si>
    <t>010 gold</t>
  </si>
  <si>
    <t>011 gold</t>
  </si>
  <si>
    <t>020 white</t>
  </si>
  <si>
    <t>021 white</t>
  </si>
  <si>
    <t>022 white</t>
  </si>
  <si>
    <t>012 gold</t>
  </si>
  <si>
    <t>013 gold</t>
  </si>
  <si>
    <t>014 gold</t>
  </si>
  <si>
    <t>015 gold</t>
  </si>
  <si>
    <t>016 gold</t>
  </si>
  <si>
    <t>017 gold</t>
  </si>
  <si>
    <t>018 gold</t>
  </si>
  <si>
    <t>019 gold</t>
  </si>
  <si>
    <t>020 gold</t>
  </si>
  <si>
    <t>021 gold</t>
  </si>
  <si>
    <t>022 gold</t>
  </si>
  <si>
    <t>023 gold</t>
  </si>
  <si>
    <t>024 gold</t>
  </si>
  <si>
    <t>025 gold</t>
  </si>
  <si>
    <t>026 gold</t>
  </si>
  <si>
    <t>027 gold</t>
  </si>
  <si>
    <t>028 gold</t>
  </si>
  <si>
    <t>029 gold</t>
  </si>
  <si>
    <t>030 gold</t>
  </si>
  <si>
    <t>031 gold</t>
  </si>
  <si>
    <t>032 gold</t>
  </si>
  <si>
    <t>033 gold</t>
  </si>
  <si>
    <t>034 gold</t>
  </si>
  <si>
    <t>035 gold</t>
  </si>
  <si>
    <t>036 gold</t>
  </si>
  <si>
    <t>R blue 22, L orange 56</t>
  </si>
  <si>
    <t>R blue 24, L orange 62</t>
  </si>
  <si>
    <t>R blue 21, L orange 55</t>
  </si>
  <si>
    <t>R blue 23, L orange 61</t>
  </si>
  <si>
    <t>R blue 25, L orange 63</t>
  </si>
  <si>
    <t>R blue 26, L orange 64</t>
  </si>
  <si>
    <t>R blue 27, L orange 65</t>
  </si>
  <si>
    <t>R blue 28, L orange 66</t>
  </si>
  <si>
    <t>R blue 29, L orange 67</t>
  </si>
  <si>
    <t>R blue 30, L orange 68</t>
  </si>
  <si>
    <t>R blue 31, L orange 69</t>
  </si>
  <si>
    <t>R blue 32, L orange 70</t>
  </si>
  <si>
    <t>R blue 33, L orange 71</t>
  </si>
  <si>
    <t>R blue 34, L orange 72</t>
  </si>
  <si>
    <t>R blue 35, L orange 73</t>
  </si>
  <si>
    <t>R blue 36, L orange 74</t>
  </si>
  <si>
    <t>R blue 37, L orange 75</t>
  </si>
  <si>
    <t>R blue 38, L orange 76</t>
  </si>
  <si>
    <t>R blue 39, L orange 77</t>
  </si>
  <si>
    <t>R blue 40, L orange 78</t>
  </si>
  <si>
    <t>R purple 58, L green 41</t>
  </si>
  <si>
    <t>R purple 59, L green 42</t>
  </si>
  <si>
    <t>R purple 60, L green 43</t>
  </si>
  <si>
    <t>R purple 61, L green 44</t>
  </si>
  <si>
    <t>R purple 62, L green 45</t>
  </si>
  <si>
    <t>R purple 63, L green 46</t>
  </si>
  <si>
    <t>R purple 64, L green 47</t>
  </si>
  <si>
    <t>R purple 65, L green 48</t>
  </si>
  <si>
    <t>R purple 66, L green 49</t>
  </si>
  <si>
    <t>R blue 41, L orange 79</t>
  </si>
  <si>
    <t>R blue 42, L orsnge 80</t>
  </si>
  <si>
    <t>R blue 43, L orange 81</t>
  </si>
  <si>
    <t>R blue 44, L orange 82</t>
  </si>
  <si>
    <t>R blue 45, L orange 83</t>
  </si>
  <si>
    <t>R blue 46, L orange 84</t>
  </si>
  <si>
    <t>R blue 47, L orange 85</t>
  </si>
  <si>
    <t>R purple 67, L green 50</t>
  </si>
  <si>
    <t>R blue 48, L orange 86</t>
  </si>
  <si>
    <t>R purple 68, L green 51</t>
  </si>
  <si>
    <t>R blue 49, L orange 87</t>
  </si>
  <si>
    <t>r blue 50, l orsnge 88</t>
  </si>
  <si>
    <t>R blue 51, L orange 89</t>
  </si>
  <si>
    <t>R blue 52, L orange 90</t>
  </si>
  <si>
    <t>R blue 53, L orange 91</t>
  </si>
  <si>
    <t>R blue 54, L orange 92</t>
  </si>
  <si>
    <t>R blue 55, L orange 93</t>
  </si>
  <si>
    <t>R blue 56, L orange 94</t>
  </si>
  <si>
    <t>R blue 57, L orange 95</t>
  </si>
  <si>
    <t>R blue 58, L orange 96</t>
  </si>
  <si>
    <t>GPS ID</t>
  </si>
  <si>
    <t>VHF ID</t>
  </si>
  <si>
    <t>VHF Frequency</t>
  </si>
  <si>
    <t>Feces collected for general use (fec) or stable isotope analysis (FS; aim for 1g)</t>
  </si>
  <si>
    <t>Mass feces collected (g)</t>
  </si>
  <si>
    <t>Feces collected for corticosterone (FC; aim for 1g)</t>
  </si>
  <si>
    <t>Mass feces corticosterone (g)</t>
  </si>
  <si>
    <t>Time fecal sample</t>
  </si>
  <si>
    <t>Fecal samples for salmonella (media)</t>
  </si>
  <si>
    <t>Choanal swab (plastic; purple bullet)</t>
  </si>
  <si>
    <t>Cloacal swab (wood; green bullet)</t>
  </si>
  <si>
    <t>Blood Smears (2)</t>
  </si>
  <si>
    <t>Smears by</t>
  </si>
  <si>
    <t>Formalin?</t>
  </si>
  <si>
    <t>Feather collected?</t>
  </si>
  <si>
    <t>Y (after hep)</t>
  </si>
  <si>
    <t>Shannon</t>
  </si>
  <si>
    <t>Tube 1: 0.259, Tube 2: 0.112</t>
  </si>
  <si>
    <t>8:19 AM, 8:37 AM</t>
  </si>
  <si>
    <t>Tube 1: 0.348, Tube 2: 0.12</t>
  </si>
  <si>
    <t>0.501 (1/2), 0.218 (2/2)</t>
  </si>
  <si>
    <t xml:space="preserve">Y </t>
  </si>
  <si>
    <t>Sonia</t>
  </si>
  <si>
    <t>8:38 AM; 9:07 AM</t>
  </si>
  <si>
    <t>Y GREEN TUBE</t>
  </si>
  <si>
    <t>Y PURPLE TUBE</t>
  </si>
  <si>
    <t>Tube 1: 1.445, Tube 2: 1.405</t>
  </si>
  <si>
    <t>Kathryn</t>
  </si>
  <si>
    <t>Tube 1: 0.25, Tube 2: 0.169</t>
  </si>
  <si>
    <t>in bag</t>
  </si>
  <si>
    <t>Tube 1: 0.878, Tube 2: 0.552</t>
  </si>
  <si>
    <t>Tube 1: 1.678, Tube 2: 1.842</t>
  </si>
  <si>
    <t>Tube 1: 0.814, Tube 2: 1.471</t>
  </si>
  <si>
    <t>Tube 1: 0.703, Tube 2: 1.278</t>
  </si>
  <si>
    <t>0.24 including a swab</t>
  </si>
  <si>
    <t>Chip</t>
  </si>
  <si>
    <t>Tube 1: 1.942, Tube 2: 0.882</t>
  </si>
  <si>
    <t>Tube 1: 0.991, Tube 2: 1.558, Tube 3: 1.687</t>
  </si>
  <si>
    <t>Tube 1: 0.572, Tube 2: 0.478</t>
  </si>
  <si>
    <t>In bag</t>
  </si>
  <si>
    <t>at capture</t>
  </si>
  <si>
    <t>At capture</t>
  </si>
  <si>
    <t>Tube 1: 1.135, tube 2: 0.299</t>
  </si>
  <si>
    <t>Tube 1: 0.956, tube 2: 0.994</t>
  </si>
  <si>
    <t>henry</t>
  </si>
  <si>
    <t>1.596, 1.083</t>
  </si>
  <si>
    <t>taylor</t>
  </si>
  <si>
    <t>0.706, 0.459</t>
  </si>
  <si>
    <t>maureen</t>
  </si>
  <si>
    <t>1.463, 1.537, 1.554</t>
  </si>
  <si>
    <t>1.851, 0.751, 0.786</t>
  </si>
  <si>
    <t>0.709, 0.777</t>
  </si>
  <si>
    <t>sonia</t>
  </si>
  <si>
    <t>0.411, 0.686, 0.737</t>
  </si>
  <si>
    <t>0.22 (1) 0.631 (2), 0.15 (3), 0.799 (4)</t>
  </si>
  <si>
    <t>0.391, 0.648, 1.011</t>
  </si>
  <si>
    <t xml:space="preserve">henry </t>
  </si>
  <si>
    <t>1.477 (1), 0.551 (2)</t>
  </si>
  <si>
    <t>0.492, 0.786</t>
  </si>
  <si>
    <t>0.815, 1.464 (TUBE 2 FOR MICROBIOME ONLY)</t>
  </si>
  <si>
    <t>1.1 (1), 1.168 (2)</t>
  </si>
  <si>
    <t>Y SWAB</t>
  </si>
  <si>
    <t>HENRY</t>
  </si>
  <si>
    <t>0.664 (1), 0.665</t>
  </si>
  <si>
    <t>1.56 (1), 0.692 (2)</t>
  </si>
  <si>
    <t>0.529 (1), 0.549 (2)</t>
  </si>
  <si>
    <t>1.382 (1), 1.785 (2)</t>
  </si>
  <si>
    <t>0.997 (1), 0.547 (2)</t>
  </si>
  <si>
    <t>capture time</t>
  </si>
  <si>
    <t>0.742 (1), 0.830</t>
  </si>
  <si>
    <t>0.874 (1), 1.235 (2)</t>
  </si>
  <si>
    <t>Katie A</t>
  </si>
  <si>
    <t>Betsy</t>
  </si>
  <si>
    <t>caroline</t>
  </si>
  <si>
    <t>TAYLOR</t>
  </si>
  <si>
    <t>Caroline</t>
  </si>
  <si>
    <t>Time bled A</t>
  </si>
  <si>
    <t>Volume bleed A (ml)</t>
  </si>
  <si>
    <t>Bled by</t>
  </si>
  <si>
    <t>Time bled B</t>
  </si>
  <si>
    <t>Volume bleed B (ml)</t>
  </si>
  <si>
    <t>Time C</t>
  </si>
  <si>
    <t>Volume bleed C (ml)</t>
  </si>
  <si>
    <t>Time spun</t>
  </si>
  <si>
    <t>Volume BKA bleed A (ul; min 60)</t>
  </si>
  <si>
    <t>Volume corticosterone bleed A (ul; priority - min 60)</t>
  </si>
  <si>
    <t>Volume BKA bleed B (ul; min 60)</t>
  </si>
  <si>
    <t>Volume corticosterone bleed B (ul; priority - min 60)</t>
  </si>
  <si>
    <t>Volume corticosterone bleed C (ul; priority - min 60)</t>
  </si>
  <si>
    <t>Volume serology bleed B and C (ul; after bka and cort)</t>
  </si>
  <si>
    <t>Plasma biochemistry (ul)</t>
  </si>
  <si>
    <t>Behaviour of sampled ibis (Aggression during handling, stressed, in a flock or alone, etc.)</t>
  </si>
  <si>
    <t>Flock size captured ibis</t>
  </si>
  <si>
    <t>Habituation score of flock (1-5)</t>
  </si>
  <si>
    <t>Largest number ibis present</t>
  </si>
  <si>
    <t>Area covered by flock (m^2)</t>
  </si>
  <si>
    <t>Highest ibis density</t>
  </si>
  <si>
    <t>Number of juveniles in flock</t>
  </si>
  <si>
    <t>Other species present in flock (names)</t>
  </si>
  <si>
    <t>Other species present (abundance)</t>
  </si>
  <si>
    <t>Number people present (largest group)</t>
  </si>
  <si>
    <t>Obvious disturbance at site?</t>
  </si>
  <si>
    <t>Notes</t>
  </si>
  <si>
    <t>Hopped around in bag</t>
  </si>
  <si>
    <t>Muscovy duck</t>
  </si>
  <si>
    <t>Dogs</t>
  </si>
  <si>
    <t>1000; 80</t>
  </si>
  <si>
    <t>Some biting, not very aggressive</t>
  </si>
  <si>
    <t>Spooked by predator</t>
  </si>
  <si>
    <t>Each leg lasso attempt, at the first time we visit a sites, is around 15 minutes. Drinking and potentially foraging in pond</t>
  </si>
  <si>
    <t>Agitated</t>
  </si>
  <si>
    <t>Drinking and potentially foraging in pond</t>
  </si>
  <si>
    <t>Shannon and Taylor</t>
  </si>
  <si>
    <t>1: 530; 2: 530</t>
  </si>
  <si>
    <t xml:space="preserve">Very agressive </t>
  </si>
  <si>
    <t>1: 500; 2: 500</t>
  </si>
  <si>
    <t>Weed wacker</t>
  </si>
  <si>
    <t>Missing toes 2 and 3 from right foot</t>
  </si>
  <si>
    <t>#1: 20; #2: 60</t>
  </si>
  <si>
    <t>#1: 80</t>
  </si>
  <si>
    <t>Birds after this group approached the flock of decoys but were wary of being fed</t>
  </si>
  <si>
    <t>1050 (A: 100; B: 800; C: 150)</t>
  </si>
  <si>
    <t>People seem supportive of project here</t>
  </si>
  <si>
    <t>Calm</t>
  </si>
  <si>
    <t>2,5</t>
  </si>
  <si>
    <t>Pressure washer, off leash dog</t>
  </si>
  <si>
    <t>Pipette BKA within 2 hours, cort and serology pipette later</t>
  </si>
  <si>
    <t>Aggressive</t>
  </si>
  <si>
    <t>#1: 1880; #2: 430</t>
  </si>
  <si>
    <t>na</t>
  </si>
  <si>
    <t>15,2,1,6</t>
  </si>
  <si>
    <t>Cars, lawn maintenance, many people</t>
  </si>
  <si>
    <t xml:space="preserve">Section 1; For VHF, make sure gain is turned up. </t>
  </si>
  <si>
    <t>#2 80</t>
  </si>
  <si>
    <t>#1 &lt;60, #2 &lt;60</t>
  </si>
  <si>
    <t>&lt;60</t>
  </si>
  <si>
    <t>&lt;180</t>
  </si>
  <si>
    <t>&lt;50</t>
  </si>
  <si>
    <t>&lt;280</t>
  </si>
  <si>
    <t>Caught in flamingo enclosure. In water by flamingos potentially foraging</t>
  </si>
  <si>
    <t>&lt;80</t>
  </si>
  <si>
    <t>&lt;200</t>
  </si>
  <si>
    <t>Weather done at rhino, bird caught at monkey islands; no birds at rhino, moved to picnic area, raining when caught and processed this bird. Morphometrics done only with wing chord ruler.</t>
  </si>
  <si>
    <t>Upper mandible is shorter than lower by 4.8 mm</t>
  </si>
  <si>
    <t>6,15,5,1</t>
  </si>
  <si>
    <t>People walking, dogs, cars</t>
  </si>
  <si>
    <t>Need smears, red/blue silver jpresent. Foraging in lawn area without people around, potentially for invertebrates</t>
  </si>
  <si>
    <t>None</t>
  </si>
  <si>
    <t>People ask us not to feed ibis. Foraging in lawn area without people around, potentially for invertebrates</t>
  </si>
  <si>
    <t>2,2</t>
  </si>
  <si>
    <t>Very windy</t>
  </si>
  <si>
    <t>No visible ectoparasites</t>
  </si>
  <si>
    <t>3 nets - 1 set up by pin and 2 in v further south on roost site of road. Jeff sent us dropped pin at location of roost. Ibises left the roost in two large flocks heading south south-east between 7:20 and 7:30.</t>
  </si>
  <si>
    <t>10,2,2</t>
  </si>
  <si>
    <t>3 nets - one across burm and 2 in v off of diagonal walking trail. Bird caught in right net of V just west o the diagonal walking trail</t>
  </si>
  <si>
    <t>3 nets - one across burm and 2 in v off of diagonal walking trail</t>
  </si>
  <si>
    <t>Very dirty and smells bad</t>
  </si>
  <si>
    <t>Flying</t>
  </si>
  <si>
    <t>Catie disturbed them into net. Ibises foraging at another ephemeral puddle, not this particular one</t>
  </si>
  <si>
    <t>Net set up in "V" around ephemeral puddle</t>
  </si>
  <si>
    <t>Escaped from hole in pillow case</t>
  </si>
  <si>
    <t>Escape</t>
  </si>
  <si>
    <t xml:space="preserve">About 20 birds fly over net, 10 land in trees next to set up. </t>
  </si>
  <si>
    <t>4:20 2 juveniles perched on net and flew away</t>
  </si>
  <si>
    <t>Very dirty</t>
  </si>
  <si>
    <t>3,1,6</t>
  </si>
  <si>
    <t>Lawn maintenance</t>
  </si>
  <si>
    <t>10 minutes for 2 first captures; 2.5 hours (from time of last capture to end weather time) spent attempting to leg lasso flock but unsuccessful. Drinking in pond</t>
  </si>
  <si>
    <t>Drinking in pond</t>
  </si>
  <si>
    <t>No C bleed due to bleeding issues</t>
  </si>
  <si>
    <t>Cattle egret</t>
  </si>
  <si>
    <t>Trucks park next to net due to gator presence</t>
  </si>
  <si>
    <t>Had white discharge from cloaca. Drinking in canal</t>
  </si>
  <si>
    <t>3,3,15</t>
  </si>
  <si>
    <t>15,1,6</t>
  </si>
  <si>
    <t>Landscaping company planting trees nearby</t>
  </si>
  <si>
    <t>Probing in shallow water</t>
  </si>
  <si>
    <t>Broken right tarsus, photo taken. Blood and measurements taken from left leg. Probing in shallow water</t>
  </si>
  <si>
    <t>duplicate samples 80 ul and 80 ul</t>
  </si>
  <si>
    <t>3,3</t>
  </si>
  <si>
    <t>Red discharge from cloaca. Collected duplicate plasma samples for BKA assay. Drinking in pond</t>
  </si>
  <si>
    <t>Collected duplicate plasma samples for BKA assay. Probing in shallow water</t>
  </si>
  <si>
    <t>Birds still much more wary of lasso than they were before. Perhaps it takes week or months for them to fully forget.</t>
  </si>
  <si>
    <t>1,1,3,1</t>
  </si>
  <si>
    <t>Cars, 2 offleash dogs</t>
  </si>
  <si>
    <t>Banded birds in flock: yellow/yellow, l black/black r red/black, l red rupper black lower r red over black, l upper blue and yellow, l upper split blue black lower silver r upper black, NSF 21, NSF 22</t>
  </si>
  <si>
    <t>Feces Labeled NSFDH09FEC</t>
  </si>
  <si>
    <t>sneezing, red legs</t>
  </si>
  <si>
    <t>8,5,2</t>
  </si>
  <si>
    <t>children, dogs</t>
  </si>
  <si>
    <t>Tube #1: 720, Tube #2: 1000</t>
  </si>
  <si>
    <t>Also pipetted 80ul for bka from bleed c accidentally?</t>
  </si>
  <si>
    <t>Tube #1: 1000, Tube #2: 300</t>
  </si>
  <si>
    <t>hyper cartonized skin overbeak, mostly mantible, cere covered, rightnostril smaller han left, wart like massesover eyes, no plac inmouth, no lesions on  feet. pox lie, nodiscrete warts</t>
  </si>
  <si>
    <t>Mallard duck, Coot, Boat-tailed grackle, Moorehen</t>
  </si>
  <si>
    <t>3,1,2,1</t>
  </si>
  <si>
    <t>some black on tip of bill, some reddening</t>
  </si>
  <si>
    <t>Worker feeds ibis duck food every morning at 8:45 am</t>
  </si>
  <si>
    <t>11,5,2</t>
  </si>
  <si>
    <t>recapture</t>
  </si>
  <si>
    <t>Kathryn/Sonia</t>
  </si>
  <si>
    <t>Tube #1: 1350, Tube #2: 170</t>
  </si>
  <si>
    <t>One tube of feces is likely labeled general feces</t>
  </si>
  <si>
    <t>lots of people, children</t>
  </si>
  <si>
    <t>lesion on toe</t>
  </si>
  <si>
    <t>held over an hour</t>
  </si>
  <si>
    <t>broken lower leg, healed, held for over an hour</t>
  </si>
  <si>
    <t>2 salmonella samples collected in media by accident</t>
  </si>
  <si>
    <t>1,1,1,2</t>
  </si>
  <si>
    <t>children chasing</t>
  </si>
  <si>
    <t>had small bird seeds in feces</t>
  </si>
  <si>
    <t>Congenital birth defect - has only outside toe and dew claw on right foot</t>
  </si>
  <si>
    <t>Cars</t>
  </si>
  <si>
    <t>Captured at mist net Lox ne 1</t>
  </si>
  <si>
    <t>4 birds that didn't have fecal salmonella were swabbed for salmonella, transmitter number added 3/08 located missing transmitter and recorded this bird based on deductive reasoning (excel crashed on this day, no other data recorded for bird. Maybe that is where data was lost?). We closed V nets at Lox NE 1 location by canal at 8:30 am because of backlog of birds from Lox NE 2. Caught at Lox NE 2</t>
  </si>
  <si>
    <t>culmen measured with wing chord ruler. Caught at Lox NE 2</t>
  </si>
  <si>
    <t>breeding coloration. Caught at Lox NE 2</t>
  </si>
  <si>
    <t>Captured at mist net Lox ne 2</t>
  </si>
  <si>
    <t>9:08 release time. Captured at Lox ne 2</t>
  </si>
  <si>
    <t>hole in left leg. Likely puncture trauma that has healed. Released 5:06. Captured at mist net Lox ne 2</t>
  </si>
  <si>
    <t>Cars, dirt bikes very close</t>
  </si>
  <si>
    <t>picture taken to help determine age; feces smells like fish. Captured at mist net Lox ne 2</t>
  </si>
  <si>
    <t>Very stressed</t>
  </si>
  <si>
    <t>4,4,1</t>
  </si>
  <si>
    <t>Right eye approximately 50% of the dorsal aspect of cornea is opaque, seems visual when approached from medial and ventral aspect</t>
  </si>
  <si>
    <t>Breeding coloration</t>
  </si>
  <si>
    <t>possible calcification of left tarsus, breeding coloration</t>
  </si>
  <si>
    <t>lot of brown on head but white everywhere else</t>
  </si>
  <si>
    <t>3,5</t>
  </si>
  <si>
    <t>left second toe was crooked</t>
  </si>
  <si>
    <t>toe 3 healed fracture</t>
  </si>
  <si>
    <t>5,10,10</t>
  </si>
  <si>
    <t>Horses and dirtbikes on trail occasionally</t>
  </si>
  <si>
    <t>misshaped iris (photo taken)</t>
  </si>
  <si>
    <t>orange pigmentation on wings photo taken</t>
  </si>
  <si>
    <t>360+?</t>
  </si>
  <si>
    <t>in net for 40 mins, Cloacal swabs put in media for salmonella isolation</t>
  </si>
  <si>
    <t>Saw only 3 birds, no net approaches</t>
  </si>
  <si>
    <t>breeding coloration, yellow discharge from cloaca</t>
  </si>
  <si>
    <t>breeding coloration</t>
  </si>
  <si>
    <t>breeding color, brown dusting, in flock with GLIB. Captured at mist net Lox ne 2</t>
  </si>
  <si>
    <t>Captured at mist net Lox ne 2, Cloacal swabs put in media for salmonella isolation</t>
  </si>
  <si>
    <t>Less than 1g of feces collected for salmonella</t>
  </si>
  <si>
    <t>Drinking</t>
  </si>
  <si>
    <t>Alligators, some cars</t>
  </si>
  <si>
    <t>Captured at mist net Lox ne 2, breeding coloration</t>
  </si>
  <si>
    <t>collect regurgitant, bolus, breeding coloration</t>
  </si>
  <si>
    <t>Breeding coloration, gular sac photo taken</t>
  </si>
  <si>
    <t>Buildings nearby</t>
  </si>
  <si>
    <t>Breeding coloration, high avian diversity at site including roseate spoonbills, stilts, teal, gbh, green heron, swamp hen</t>
  </si>
  <si>
    <t>Henry and Taylor</t>
  </si>
  <si>
    <t>Dog chasing birds</t>
  </si>
  <si>
    <t>4,3,8,2,2</t>
  </si>
  <si>
    <t>People walking dogs; dogs flushed birds</t>
  </si>
  <si>
    <t>People were feeding ibis seed, dog food, oyster crackers, bread</t>
  </si>
  <si>
    <t>10,1,2,1</t>
  </si>
  <si>
    <t>john</t>
  </si>
  <si>
    <t>11:10am</t>
  </si>
  <si>
    <t>2,1,2,1,2,1</t>
  </si>
  <si>
    <t>Very hot</t>
  </si>
  <si>
    <t>Very hot and aggressive</t>
  </si>
  <si>
    <t>Small Salmonella Sample</t>
  </si>
  <si>
    <t>Pea Soup Feces</t>
  </si>
  <si>
    <t>4,6</t>
  </si>
  <si>
    <t>Very molty, especially on the neck</t>
  </si>
  <si>
    <t>2,2,3</t>
  </si>
  <si>
    <t>Very aggressive</t>
  </si>
  <si>
    <t>Regurgitant with beetles</t>
  </si>
  <si>
    <t xml:space="preserve">Got regurgitant </t>
  </si>
  <si>
    <t>.9(~.6 lost some of c bleed)</t>
  </si>
  <si>
    <t>Very aggressive and blew both legs, B bleed did not stop until 30 minutes later (clotting problem). Most birds were caught in mist net V over a large puddle closer to the gate on the rookery side of the road</t>
  </si>
  <si>
    <t>8:42:00 AM/8:48 AM</t>
  </si>
  <si>
    <t>Very Aggressive</t>
  </si>
  <si>
    <t>Pink hue on feathers &amp; "threw up nasty shit"</t>
  </si>
  <si>
    <t>9:07:00 AM/9:18 AM</t>
  </si>
  <si>
    <t xml:space="preserve">In breeding condition </t>
  </si>
  <si>
    <t>9:14:00 AM/9:21 AM</t>
  </si>
  <si>
    <t>2,1,1,1,4</t>
  </si>
  <si>
    <t>Trucks</t>
  </si>
  <si>
    <t>aggressive</t>
  </si>
  <si>
    <t>cars</t>
  </si>
  <si>
    <t>Henry/John</t>
  </si>
  <si>
    <t>no band</t>
  </si>
  <si>
    <t>tyler</t>
  </si>
  <si>
    <t>John/Taylor</t>
  </si>
  <si>
    <t>mandible is shorter</t>
  </si>
  <si>
    <t>very aggressive</t>
  </si>
  <si>
    <t>children</t>
  </si>
  <si>
    <t>keel deformation, old fracture?</t>
  </si>
  <si>
    <t>dogs</t>
  </si>
  <si>
    <t>difficult to bleed, cold legs</t>
  </si>
  <si>
    <t>wind</t>
  </si>
  <si>
    <t>Birds flew away after 36 minutes of capture effort</t>
  </si>
  <si>
    <t>900 (1900?)</t>
  </si>
  <si>
    <t>2,2,6,1,1,2,1</t>
  </si>
  <si>
    <t>deformed keel</t>
  </si>
  <si>
    <t>With flock: Cattle egret, Anhinga; At site but not with flock: Green heron, Great blue heron, Roseate spoonbill, Whistling ducks, Gallinule, Wood stork, Glossy ibis, Boat-tailed grackle</t>
  </si>
  <si>
    <t>2, 1</t>
  </si>
  <si>
    <t>maureen/henry</t>
  </si>
  <si>
    <t>5:13PM</t>
  </si>
  <si>
    <t>m/t</t>
  </si>
  <si>
    <t>No birds flew over area</t>
  </si>
  <si>
    <t>c+t</t>
  </si>
  <si>
    <t>Tried Dubois but there were no ibis present</t>
  </si>
  <si>
    <t>Extremely aggressive</t>
  </si>
  <si>
    <t>Hundreds</t>
  </si>
  <si>
    <t>Vehicles</t>
  </si>
  <si>
    <t>Old fracture preventing full use of right leg; fitted with transmitter but removed because less mobile</t>
  </si>
  <si>
    <t>taylor* extra blood by sonia</t>
  </si>
  <si>
    <t>10, 1</t>
  </si>
  <si>
    <t>Children, close vehicles</t>
  </si>
  <si>
    <t>People, cars</t>
  </si>
  <si>
    <t>fed cat chow</t>
  </si>
  <si>
    <t>dog food guy came</t>
  </si>
  <si>
    <t>Featherless patch on vent - old brood patch?</t>
  </si>
  <si>
    <t>taylor/</t>
  </si>
  <si>
    <t xml:space="preserve"> 10:40 AM</t>
  </si>
  <si>
    <t>At site but not with ibises: Great egret, Little blue heron, Tricolored heron</t>
  </si>
  <si>
    <t>1, 2, 1, 1</t>
  </si>
  <si>
    <t>Flock data from Nov 12 at 11:13 am</t>
  </si>
  <si>
    <t xml:space="preserve">They were all probing in soil when we arrived. We did not see ibis there the other 2 days we came. </t>
  </si>
  <si>
    <t>Children</t>
  </si>
  <si>
    <t>2 dried pox on neck</t>
  </si>
  <si>
    <t>First secondary feather taken partially broken; second whole feather collected</t>
  </si>
  <si>
    <t>7:14AM</t>
  </si>
  <si>
    <t>SONIA</t>
  </si>
  <si>
    <t>4:17pM</t>
  </si>
  <si>
    <t>4:31PM</t>
  </si>
  <si>
    <t>4:46PM</t>
  </si>
  <si>
    <t>Small healed fracture on left tarsus. Right wing is stiff; possible healed injury</t>
  </si>
  <si>
    <t>orange coloration on body feathers</t>
  </si>
  <si>
    <t>old healed fracture upper left leg, old pox lesion on face</t>
  </si>
  <si>
    <t>Ruptured cornea in right eye</t>
  </si>
  <si>
    <t>grackles</t>
  </si>
  <si>
    <t>Missing cornea in right eye; eye still light sensitive</t>
  </si>
  <si>
    <t xml:space="preserve">Henry </t>
  </si>
  <si>
    <t>children, cars</t>
  </si>
  <si>
    <t>Henry and Maureen</t>
  </si>
  <si>
    <t>lower mandible has old damage</t>
  </si>
  <si>
    <t>2,2,2</t>
  </si>
  <si>
    <t>likely female, breeding colors</t>
  </si>
  <si>
    <t>Female breeding coloration; missing a majority of digity 4</t>
  </si>
  <si>
    <t>Female breeding coloration</t>
  </si>
  <si>
    <t>Female breeding coloration; haziness over right eye</t>
  </si>
  <si>
    <t>CAEG</t>
  </si>
  <si>
    <t>hook in bird's neck</t>
  </si>
  <si>
    <t xml:space="preserve"> 12:50 PM</t>
  </si>
  <si>
    <t>ectoparasites collected from wing and head</t>
  </si>
  <si>
    <t>betsy</t>
  </si>
  <si>
    <t>ectoparaties collected from head</t>
  </si>
  <si>
    <t>ectoparasites collected from wing</t>
  </si>
  <si>
    <t xml:space="preserve">ectoparasites collected from wing , fvib collected </t>
  </si>
  <si>
    <t>fvib collected</t>
  </si>
  <si>
    <t>ectoparasite collected from head, fvib</t>
  </si>
  <si>
    <t>BETSY</t>
  </si>
  <si>
    <t>agression = 2</t>
  </si>
  <si>
    <t>resp rate 36, heartrate 220</t>
  </si>
  <si>
    <t>resp rate 56, heartrate 160</t>
  </si>
  <si>
    <t>ectoparasites collected</t>
  </si>
  <si>
    <t>old fracture on digit 1 on left foot, ecto collected vfrom wing, seemed to bruise easily with venipuncture. All sticks were clean, but hematomas formed. Maybe stress?</t>
  </si>
  <si>
    <t>ecto from head only</t>
  </si>
  <si>
    <t>lots of children during processing, loud vehicles passing by</t>
  </si>
  <si>
    <t>ecto from head and wing</t>
  </si>
  <si>
    <t>11:25am;11:40am</t>
  </si>
  <si>
    <t>Catie+Caroline</t>
  </si>
  <si>
    <t>Katie+Caroline</t>
  </si>
  <si>
    <t xml:space="preserve">Katie </t>
  </si>
  <si>
    <t>old keel fracture</t>
  </si>
  <si>
    <t>going through molt</t>
  </si>
  <si>
    <t>Site</t>
  </si>
  <si>
    <t>Time</t>
  </si>
  <si>
    <t>Flock size</t>
  </si>
  <si>
    <t>Juveniles</t>
  </si>
  <si>
    <t>Flock area (M^2)</t>
  </si>
  <si>
    <t>Other species</t>
  </si>
  <si>
    <t>Number of other species</t>
  </si>
  <si>
    <t>Ibis observed eating human food</t>
  </si>
  <si>
    <t>People observed feeding ibis</t>
  </si>
  <si>
    <t>Ibis observed foraging for natural foods</t>
  </si>
  <si>
    <t>MUDU</t>
  </si>
  <si>
    <t>A man regularly comes and feeds the ibises dog food</t>
  </si>
  <si>
    <t>Foraging in soil, potentially drinking in pond</t>
  </si>
  <si>
    <t>LBHE</t>
  </si>
  <si>
    <t>CAEG, MUDU</t>
  </si>
  <si>
    <t>AMFL, GLIB, CAEG, MUDU</t>
  </si>
  <si>
    <t>Foraging in substrate in flamingo enclosure, also around picnic tables</t>
  </si>
  <si>
    <t>MUDU, BTGR, MODU, GRHE</t>
  </si>
  <si>
    <t>Foraging in lawn</t>
  </si>
  <si>
    <t>RODO, BTGR</t>
  </si>
  <si>
    <t>GREG, LBHE, TRHE</t>
  </si>
  <si>
    <t>Foraging in ephemeral puddles</t>
  </si>
  <si>
    <t>MUDU, GBHE, BTGR</t>
  </si>
  <si>
    <t>Foraging or drinking in pond, foraging in soil along canal, people tend to dump bread chunks and walk away here, the park manager also feeds them every morning</t>
  </si>
  <si>
    <t>Some birds are sticky and smell like fry grease. They drink in the canal but do not appear to forage</t>
  </si>
  <si>
    <t>GREG</t>
  </si>
  <si>
    <t>MUDU, MADU, BTGR</t>
  </si>
  <si>
    <t>Probing and drinking in shallow area of pond</t>
  </si>
  <si>
    <t>WOST, ROSP, CAEG</t>
  </si>
  <si>
    <t>Large flock on mudflat probing substrate</t>
  </si>
  <si>
    <t>MUDU, MODU</t>
  </si>
  <si>
    <t>Dumped bread, probed and drank in shallow area of pond</t>
  </si>
  <si>
    <t>MUDU, PEDU, CAEG</t>
  </si>
  <si>
    <t>3,1,1,1</t>
  </si>
  <si>
    <t>MUDU, COMO</t>
  </si>
  <si>
    <t>5, 2</t>
  </si>
  <si>
    <t>CAEG, GBHE</t>
  </si>
  <si>
    <t>1,1</t>
  </si>
  <si>
    <t>GBHE, CAEG, MUDU, PEDU</t>
  </si>
  <si>
    <t>MUDU, RBGU, BTGR</t>
  </si>
  <si>
    <t>8, 5, 2</t>
  </si>
  <si>
    <t>3,4,2</t>
  </si>
  <si>
    <t>After a major supplemental feeding event</t>
  </si>
  <si>
    <t>MUDU, EGGO, PEDU</t>
  </si>
  <si>
    <t>3,1,4</t>
  </si>
  <si>
    <t>Interacting with humans while feeding</t>
  </si>
  <si>
    <t>BTGR</t>
  </si>
  <si>
    <t>Foraging or drinking in pond, foraging in soil along canal</t>
  </si>
  <si>
    <t>MADU, AMCO, BTGR</t>
  </si>
  <si>
    <t>3,1,2</t>
  </si>
  <si>
    <t>COMO, MUDU</t>
  </si>
  <si>
    <t>2,1</t>
  </si>
  <si>
    <t>BTGR, COMO</t>
  </si>
  <si>
    <t>3,1</t>
  </si>
  <si>
    <t>MODU, MUDU, AMCO</t>
  </si>
  <si>
    <t>Disturbance from vehicles and people with dogs</t>
  </si>
  <si>
    <t>MODU, AMCO, RNDO</t>
  </si>
  <si>
    <t>19,1,1</t>
  </si>
  <si>
    <t>MUDU, PEDU, WOST, CAEG</t>
  </si>
  <si>
    <t>Foraging in soil and shallow water; one bird had bird seed in feces</t>
  </si>
  <si>
    <t>RNDO, MODU, AMCO, RBGU</t>
  </si>
  <si>
    <t>6,4,2,1</t>
  </si>
  <si>
    <t>MUDU, MODU, COMO</t>
  </si>
  <si>
    <t xml:space="preserve">Disturbance by pedestrians, dogs, and lawn maintenance </t>
  </si>
  <si>
    <t>Following garbage man</t>
  </si>
  <si>
    <t>Probing in shallow part of pond</t>
  </si>
  <si>
    <t>GREG, CAEG, SNEG</t>
  </si>
  <si>
    <t>Vast majority of flock standing or foraging in marsh, makes birds unobservable from only available vantage point; flock highly integrated with multitudes of other species (10+ I'd say individuals certainly of GREG, SNEG, and possibly CAEG) ibises continuously flying into flock</t>
  </si>
  <si>
    <t>&gt;200</t>
  </si>
  <si>
    <t>GBHE, GREG, SNEG, CAEG, GLIB</t>
  </si>
  <si>
    <t>1, 10, 10, 10</t>
  </si>
  <si>
    <t>Drinking in canal close together</t>
  </si>
  <si>
    <t>EGGO, MODU, MADU, COMO</t>
  </si>
  <si>
    <t>MUDU, MADU, PEDU, EGGO</t>
  </si>
  <si>
    <t>Drinking but not foraging in pond</t>
  </si>
  <si>
    <t>PEDU, MUDU</t>
  </si>
  <si>
    <t>BCNH</t>
  </si>
  <si>
    <t>MUDU, PEDU, COGA, BCNH, BTGR, FICR</t>
  </si>
  <si>
    <t>MUDU, EGGO, BTGR</t>
  </si>
  <si>
    <t>MUDU, MODU, PEDU, BCNH, BTGR</t>
  </si>
  <si>
    <t>Foraging in shallow wetland and ephemeral puddles</t>
  </si>
  <si>
    <t>EGGO</t>
  </si>
  <si>
    <t>Could be baited with bread even though at wetland</t>
  </si>
  <si>
    <t>ROSP, WOST, ANHI, DCCO, PUSW, SNEG, GREG, GBHE, BTGR, GRHE, BCNH, GLIB</t>
  </si>
  <si>
    <t>1, 1, 1, 1, 2, 1, 1, 1, 15, 1, 1, 10</t>
  </si>
  <si>
    <t>MUDU, MADU, WOST</t>
  </si>
  <si>
    <t>MUDU, MODU, MADU</t>
  </si>
  <si>
    <t>WOST</t>
  </si>
  <si>
    <t>5, 3, 2</t>
  </si>
  <si>
    <t>FICR, BTGR</t>
  </si>
  <si>
    <t>2, 10</t>
  </si>
  <si>
    <t>Probing in lawn</t>
  </si>
  <si>
    <t>EGGO, BTGR</t>
  </si>
  <si>
    <t>MUDU, MODU, BTGR, GREG, TRHE, WOST, LIMP</t>
  </si>
  <si>
    <t>CAEG, ANHI. At site but not with flock: Green heron, Great blue heron, Roseate spoonbill, Whistling ducks, Gallinule, Wood stork, Glossy ibis, Boat-tailed grackle</t>
  </si>
  <si>
    <t>BLVU, TUVU</t>
  </si>
  <si>
    <t>AMFL, COMO</t>
  </si>
  <si>
    <t>Picnic scraps and duck pellets</t>
  </si>
  <si>
    <t>Baited with cat chow</t>
  </si>
  <si>
    <t>Foraging in garbage pile and soil</t>
  </si>
  <si>
    <t>GREG, SNEG, LBHE, TRHE</t>
  </si>
  <si>
    <t>COMO, MUDU, MODU, ANHI</t>
  </si>
  <si>
    <t>MUDU, EGGO</t>
  </si>
  <si>
    <t>In area there were 55 adults total over a 200m2 area in 5 separate flocks</t>
  </si>
  <si>
    <t>MODU, MADU, EGGO, COMO</t>
  </si>
  <si>
    <t>30, 2, 1, 1</t>
  </si>
  <si>
    <t>MODU, MUDU</t>
  </si>
  <si>
    <t>1,2,1,1</t>
  </si>
  <si>
    <t>People dumping bag of bread crumbs and cereal</t>
  </si>
  <si>
    <t>Foraging in shallow water and mudflats</t>
  </si>
  <si>
    <t>HEGU</t>
  </si>
  <si>
    <t>Feeding on animal pellets, meat</t>
  </si>
  <si>
    <t>Feeding is less tolerated here, people were aggressive about us baiting birds and mentioned the police ticketing people</t>
  </si>
  <si>
    <t>GREG, SNEG, TRHE, GBHE</t>
  </si>
  <si>
    <t>1,1,1,1</t>
  </si>
  <si>
    <t>Foraging in shallow wetland</t>
  </si>
  <si>
    <t>Someone came and dumped a bag of crumbs</t>
  </si>
  <si>
    <t>WHCR</t>
  </si>
  <si>
    <t>Someone had dumped a pile bread crumbs</t>
  </si>
  <si>
    <t>Gaines park</t>
  </si>
  <si>
    <t>EGGO, MUDU, MADU</t>
  </si>
  <si>
    <t>Base of tree near parking lot was covered with several inches of bread pieces and corn flakes. Someone also left a whole baguette near the birds. Guy came and threw french fries at them</t>
  </si>
  <si>
    <t>Foraging in lawn. Feeding is less tolerated here, people were aggressive about us baiting birds and mentioned the police ticketing people</t>
  </si>
  <si>
    <t>MUDU, MADU</t>
  </si>
  <si>
    <t>2, 2</t>
  </si>
  <si>
    <t>Start time</t>
  </si>
  <si>
    <t xml:space="preserve">Bird </t>
  </si>
  <si>
    <t>Behavior</t>
  </si>
  <si>
    <t xml:space="preserve">Duration </t>
  </si>
  <si>
    <t>Proportion of 10 minutes</t>
  </si>
  <si>
    <t>Band ID blue back silver black</t>
  </si>
  <si>
    <t>Conspecific proximity</t>
  </si>
  <si>
    <t>10 minutes</t>
  </si>
  <si>
    <t>Conspecific contact</t>
  </si>
  <si>
    <t>5 events</t>
  </si>
  <si>
    <t>Foraging soil</t>
  </si>
  <si>
    <t>10 seconds</t>
  </si>
  <si>
    <t>Foraging water</t>
  </si>
  <si>
    <t>7 minutes</t>
  </si>
  <si>
    <t>Human food in the water</t>
  </si>
  <si>
    <t>Foraging human</t>
  </si>
  <si>
    <t>16 seconds</t>
  </si>
  <si>
    <t>Defecation</t>
  </si>
  <si>
    <t>1 event</t>
  </si>
  <si>
    <t>3 seconds</t>
  </si>
  <si>
    <t>Band ID yellow yellow</t>
  </si>
  <si>
    <t>9  minutes</t>
  </si>
  <si>
    <t>5 seconds</t>
  </si>
  <si>
    <t>NSF band 10</t>
  </si>
  <si>
    <t>1 probe</t>
  </si>
  <si>
    <t>Interspecific proximity</t>
  </si>
  <si>
    <t>1 minute</t>
  </si>
  <si>
    <t>Muscovy duck and gulls</t>
  </si>
  <si>
    <t>L red over black R no band</t>
  </si>
  <si>
    <t>NSF band 11</t>
  </si>
  <si>
    <t>9 minutes 15 seconds</t>
  </si>
  <si>
    <t>15 seconds</t>
  </si>
  <si>
    <t>3 probes</t>
  </si>
  <si>
    <t>20 seconds</t>
  </si>
  <si>
    <t>Sifting around in the water, 4 probes</t>
  </si>
  <si>
    <t>Interspecific contact</t>
  </si>
  <si>
    <t>2 events</t>
  </si>
  <si>
    <t>4 separate 5-second instances</t>
  </si>
  <si>
    <t>NSF band 0X gps without vhf</t>
  </si>
  <si>
    <t>90 seconds</t>
  </si>
  <si>
    <t>31 probes</t>
  </si>
  <si>
    <t>40 seconds</t>
  </si>
  <si>
    <t>12 probes</t>
  </si>
  <si>
    <t>4 minutes</t>
  </si>
  <si>
    <t>No band</t>
  </si>
  <si>
    <t>19 probes</t>
  </si>
  <si>
    <t>grackle</t>
  </si>
  <si>
    <t>5 minutes</t>
  </si>
  <si>
    <t>2 minutes</t>
  </si>
  <si>
    <t>tricolored heron, coot, grackle</t>
  </si>
  <si>
    <t>moorehen</t>
  </si>
  <si>
    <t>6 seconds</t>
  </si>
  <si>
    <t>2 probes</t>
  </si>
  <si>
    <t>Flew away at 12:31</t>
  </si>
  <si>
    <t>ID NSFGP08</t>
  </si>
  <si>
    <t>2 seconds</t>
  </si>
  <si>
    <t>L red/gold R silver</t>
  </si>
  <si>
    <t>9 minutes</t>
  </si>
  <si>
    <t>Mottled ducks, muscovy ducks</t>
  </si>
  <si>
    <t>No marking, in breeding coloration</t>
  </si>
  <si>
    <t>Flew away because of children at 2:31 pm</t>
  </si>
  <si>
    <t>Blue gold right leg purple left leg</t>
  </si>
  <si>
    <t>24 probes</t>
  </si>
  <si>
    <t>Flew away at 10:28</t>
  </si>
  <si>
    <t>12 probes, end 3:14 pm</t>
  </si>
  <si>
    <t>In proximity to 6 other ibises</t>
  </si>
  <si>
    <t>Flew away because of child at 8:44, relanded and flew out of area at 8:47</t>
  </si>
  <si>
    <t>8 minutes</t>
  </si>
  <si>
    <t>Individual preened in intra specific proximity for 4 minutes and then left study area</t>
  </si>
  <si>
    <t>Transmitter fall 2015</t>
  </si>
  <si>
    <t>6 minutes</t>
  </si>
  <si>
    <t>Pronounced gular sac</t>
  </si>
  <si>
    <t>Flock flew away after one minute</t>
  </si>
  <si>
    <t>Royal blue band</t>
  </si>
  <si>
    <t>In proximity to 4 ibises for 1 minute and 2 ibises for 3 minutes</t>
  </si>
  <si>
    <t>Preening</t>
  </si>
  <si>
    <t>Flock was scared off from big pile of bread when we arrived</t>
  </si>
  <si>
    <t>Near 4 for 3 minutes, 8 for 5 minutes, 2 for 1 minute</t>
  </si>
  <si>
    <t>78 seconds</t>
  </si>
  <si>
    <t>26 individual probes</t>
  </si>
  <si>
    <t>Blue and yellow bands</t>
  </si>
  <si>
    <t>Near 3 for 2 minutes, 2 for 1, 5 for 6, 4 for 5</t>
  </si>
  <si>
    <t>Generally, birds are activity preening for at least half of the time described as preening but frequently stop and look around</t>
  </si>
  <si>
    <t>Defecated</t>
  </si>
  <si>
    <t>33 seconds</t>
  </si>
  <si>
    <t>Transmitter bird with red band</t>
  </si>
  <si>
    <t>Near 2 mottled ducks</t>
  </si>
  <si>
    <t>Near 4 ibises</t>
  </si>
  <si>
    <t>12 seconds</t>
  </si>
  <si>
    <t>4 probes</t>
  </si>
  <si>
    <t>Unbanded adult</t>
  </si>
  <si>
    <t>Near 3 ibises</t>
  </si>
  <si>
    <t>Flew out of sight at 11:46 am</t>
  </si>
  <si>
    <t>Right leg silver band</t>
  </si>
  <si>
    <t>Near 3 for 7 minutes, 2 for 1, 1 for 1</t>
  </si>
  <si>
    <t>Near 6 birds for 5, 4 birds for 2, 2 birds for 1</t>
  </si>
  <si>
    <t>Red shouldered hawk called and did not respond</t>
  </si>
  <si>
    <t>JW Corbett Wildlife Management Area</t>
  </si>
  <si>
    <t>Lone adult</t>
  </si>
  <si>
    <t>Second adult bird joined at 7:19 am</t>
  </si>
  <si>
    <t>Third year</t>
  </si>
  <si>
    <t>9.5 minutes</t>
  </si>
  <si>
    <t>3 birds for 5 mins, 5 birds for 2 min, 8 birds for 1 min, 2 birds for 1 min, 1 bird for 1 min</t>
  </si>
  <si>
    <t>Direct contact</t>
  </si>
  <si>
    <t>Pecking another ibis over prey item</t>
  </si>
  <si>
    <t>Second year</t>
  </si>
  <si>
    <t>2 birds for 5 mins, 4 for 2 mins, 3 for 2, 1 for 1</t>
  </si>
  <si>
    <t>Dark bill</t>
  </si>
  <si>
    <t>6 birds for 10 mins</t>
  </si>
  <si>
    <t>3 birds for 8 minutes</t>
  </si>
  <si>
    <t>In very shallow area of pond, appeared to be probing</t>
  </si>
  <si>
    <t>Date water and soil collected</t>
  </si>
  <si>
    <t>Time water and soil collected</t>
  </si>
  <si>
    <t>Coordinates water sample 1</t>
  </si>
  <si>
    <t>Volume filtered water sample 1 (ml)</t>
  </si>
  <si>
    <t>Coordinates water sample 2</t>
  </si>
  <si>
    <t>Volume filtered water sample 2 (ml)</t>
  </si>
  <si>
    <t>Coordinates water sample 3</t>
  </si>
  <si>
    <t>Volume filtered water sample 3 (ml)</t>
  </si>
  <si>
    <t>Coordinates water sample 4</t>
  </si>
  <si>
    <t>Volume filtered water sample 4</t>
  </si>
  <si>
    <t>Coordinates soil sample 1</t>
  </si>
  <si>
    <t>Mass collected soil sample 1 (g)</t>
  </si>
  <si>
    <t>Coordinates soil sample 2</t>
  </si>
  <si>
    <t>Mass collected soil sample 2 (g)</t>
  </si>
  <si>
    <t>Coordinates soil sample 3</t>
  </si>
  <si>
    <t>Mass collected soil sample 3 (g)</t>
  </si>
  <si>
    <t>26.94286, -80.0741</t>
  </si>
  <si>
    <t>26.94286, -80.07419</t>
  </si>
  <si>
    <t>26.94373, -80.07535</t>
  </si>
  <si>
    <t>26.94275, -80.07416</t>
  </si>
  <si>
    <t>26.94277, -80.07405</t>
  </si>
  <si>
    <t>26.94359, -80.07539</t>
  </si>
  <si>
    <t>26.85047, -80.33537</t>
  </si>
  <si>
    <t>Between 4 and 6</t>
  </si>
  <si>
    <t>Gaines</t>
  </si>
  <si>
    <t>26.72838, -80.06746</t>
  </si>
  <si>
    <t>26.72836, -80.06753</t>
  </si>
  <si>
    <t>26.72833, -80.06757</t>
  </si>
  <si>
    <t>26.72842, -80.06748</t>
  </si>
  <si>
    <t>26.72838, -80.06761</t>
  </si>
  <si>
    <t>26.72843, -80.06772</t>
  </si>
  <si>
    <t>26.76603, -80.14227</t>
  </si>
  <si>
    <t>26.76596, -80.14227</t>
  </si>
  <si>
    <t>26.76591, -80.14228</t>
  </si>
  <si>
    <t>26.76607, -80.14234</t>
  </si>
  <si>
    <t>26.766, -80.14234</t>
  </si>
  <si>
    <t>26.76594, -80.14234</t>
  </si>
  <si>
    <t>26.86763, -80.05242</t>
  </si>
  <si>
    <t>26.86766, -80.05247</t>
  </si>
  <si>
    <t>26.86917, -80.0513</t>
  </si>
  <si>
    <t>26.8676, -80.05245</t>
  </si>
  <si>
    <t>26.86764, -80.0525</t>
  </si>
  <si>
    <t>26.86917, -80.05128</t>
  </si>
  <si>
    <t>26.91653, -80.13327</t>
  </si>
  <si>
    <t>26.91649, -80.13329</t>
  </si>
  <si>
    <t>26.91618, -80.13321</t>
  </si>
  <si>
    <t>26.91656, -80.13331</t>
  </si>
  <si>
    <t>26.91651, -80.13334</t>
  </si>
  <si>
    <t>26.91615, -80.13324</t>
  </si>
  <si>
    <t>26.66528, -80.06951</t>
  </si>
  <si>
    <t>26.66535, -80.0695</t>
  </si>
  <si>
    <t>26.66453, -80.06931</t>
  </si>
  <si>
    <t>26.66527, -80.06959</t>
  </si>
  <si>
    <t>26.66536, -80.06959</t>
  </si>
  <si>
    <t>26.66454, -80.0694</t>
  </si>
  <si>
    <t>Fisheating Creek</t>
  </si>
  <si>
    <t>26.95752, -81.16773</t>
  </si>
  <si>
    <t>27.03684, -80.16805</t>
  </si>
  <si>
    <t>27.03789, -80.16868</t>
  </si>
  <si>
    <t>27.03821, -80.16885</t>
  </si>
  <si>
    <t>27.03687, -80.16783</t>
  </si>
  <si>
    <t>27.03798, -80.16854</t>
  </si>
  <si>
    <t>27.03831, -80.16869</t>
  </si>
  <si>
    <t xml:space="preserve">Urban </t>
  </si>
  <si>
    <t>26.71459, -80.32242</t>
  </si>
  <si>
    <t>26.7151, -80.32361</t>
  </si>
  <si>
    <t>26.71411, -80.32304</t>
  </si>
  <si>
    <t>26.71459, -80.32234</t>
  </si>
  <si>
    <t>26.7151, -80.32363</t>
  </si>
  <si>
    <t>26.49744, -80.21404</t>
  </si>
  <si>
    <t>26.49742, -80.21402</t>
  </si>
  <si>
    <t>26.49738, -80.21403</t>
  </si>
  <si>
    <t>26.49741, -80.21398</t>
  </si>
  <si>
    <t>26.72839, -80.06741</t>
  </si>
  <si>
    <t>filter 1 = 400, filter 2 = 50</t>
  </si>
  <si>
    <t>26.72820, -80.06756</t>
  </si>
  <si>
    <t>filter 1 = 350, filter 2 = 425</t>
  </si>
  <si>
    <t>26.72829, -80.06764</t>
  </si>
  <si>
    <t>filter 1 = 350, filter 2 = 200</t>
  </si>
  <si>
    <t>26.72822, -80.06771</t>
  </si>
  <si>
    <t>26.72824, -80.06774</t>
  </si>
  <si>
    <t>26.72825, -80.06768</t>
  </si>
  <si>
    <t>26.86763, -80.05243</t>
  </si>
  <si>
    <t>Filter 1 = 300, Filter 2 = 300</t>
  </si>
  <si>
    <t>26.86778, -80.05262</t>
  </si>
  <si>
    <t>26.8692, -80.05133</t>
  </si>
  <si>
    <t>26.86758, -80.05249</t>
  </si>
  <si>
    <t>26.86771, -80.05262</t>
  </si>
  <si>
    <t>26.66456, -80.06932</t>
  </si>
  <si>
    <t>26.66472, -80.06934</t>
  </si>
  <si>
    <t>26.66481, -80.06913</t>
  </si>
  <si>
    <t>26.66458, -80.0694</t>
  </si>
  <si>
    <t>26.66474, -80.06942</t>
  </si>
  <si>
    <t>26.66486, -80.06906</t>
  </si>
  <si>
    <t>Loxahatchee NE</t>
  </si>
  <si>
    <t>26.60724, -80.28839</t>
  </si>
  <si>
    <t>filter 1: 50 ml, filter 2 50 ml</t>
  </si>
  <si>
    <t>26.60731, -80.2866</t>
  </si>
  <si>
    <t>filter 1: 100 ml, filter 2: 100 ml</t>
  </si>
  <si>
    <t>filter 1: 775 ml; filter 2: 175 ml</t>
  </si>
  <si>
    <t>26.60727, -80.28838</t>
  </si>
  <si>
    <t>26.60738, -80.2866</t>
  </si>
  <si>
    <t>26.94371, -80.07539</t>
  </si>
  <si>
    <t>26.94370, -80.07535</t>
  </si>
  <si>
    <t>26.94295, -80.07422</t>
  </si>
  <si>
    <t>26.94370, -80.07558</t>
  </si>
  <si>
    <t>26.94350, -80.07544</t>
  </si>
  <si>
    <t>26.94337, -80.07581</t>
  </si>
  <si>
    <t>26.43485, -80.22900</t>
  </si>
  <si>
    <t>26.43485 -80.22900</t>
  </si>
  <si>
    <t>SWA</t>
  </si>
  <si>
    <t>26.76607, -80.14238</t>
  </si>
  <si>
    <t>26.76590 -80,14235</t>
  </si>
  <si>
    <t>26.76577 -80.14238</t>
  </si>
  <si>
    <t>26.76607 -80.14238</t>
  </si>
  <si>
    <t>26.71411, -80.32336</t>
  </si>
  <si>
    <t>26.71409, -80.32335</t>
  </si>
  <si>
    <t>26.7142, -80.32341</t>
  </si>
  <si>
    <t>26.71402, -80.32351</t>
  </si>
  <si>
    <t>26.71398, -80.32363</t>
  </si>
  <si>
    <t>26.48043, -80.14221</t>
  </si>
  <si>
    <t>26.48046, -80.14196</t>
  </si>
  <si>
    <t>26.48124, -80.14198</t>
  </si>
  <si>
    <t>26.48048, -80.14225</t>
  </si>
  <si>
    <t>26.48049, -80.1422</t>
  </si>
  <si>
    <t>26.48124, -80.142</t>
  </si>
  <si>
    <t>26.91638, -80.13333</t>
  </si>
  <si>
    <t>Filter 1 = 550, filter 2 = 375</t>
  </si>
  <si>
    <t>26.91659, -80.13325</t>
  </si>
  <si>
    <t>Filter 1 = 225, Filter 2 = 250</t>
  </si>
  <si>
    <t>26.91672, -80.13314</t>
  </si>
  <si>
    <t>Filter 1 = 175, Filter 2 = 200</t>
  </si>
  <si>
    <t>26.91647, -80.13344</t>
  </si>
  <si>
    <t>26.91663, -80.13337</t>
  </si>
  <si>
    <t>26.91671, -80.1333</t>
  </si>
  <si>
    <t>26.91608, -80.13316</t>
  </si>
  <si>
    <t>filter 1 = 525, filter 2 = 300</t>
  </si>
  <si>
    <t>26.91631, -80.13276</t>
  </si>
  <si>
    <t>filter 1 = 340, filter 2 = 300</t>
  </si>
  <si>
    <t>26.91658, -80.13327</t>
  </si>
  <si>
    <t>filter 1 = 450, filter 2 = 300</t>
  </si>
  <si>
    <t>26.91670, -80.13320</t>
  </si>
  <si>
    <t>26.66431, -80.06934</t>
  </si>
  <si>
    <t>filter 1 = 325, filter 2 = 350</t>
  </si>
  <si>
    <t>26.66464, -80.06934</t>
  </si>
  <si>
    <t>filter 1 = 350, filter 2 = 375</t>
  </si>
  <si>
    <t>26.66478, -80.06938</t>
  </si>
  <si>
    <t>filter 1 = 250, filter 2 = 250</t>
  </si>
  <si>
    <t>26.66459, -80.06958</t>
  </si>
  <si>
    <t>26.66436, -80.06992</t>
  </si>
  <si>
    <t>26.86756, -80.05237</t>
  </si>
  <si>
    <t>26.86760, -80.05246</t>
  </si>
  <si>
    <t>26.86768, -80.05252</t>
  </si>
  <si>
    <t>26.86840, -80.05271</t>
  </si>
  <si>
    <t>26.86753, -80.05241</t>
  </si>
  <si>
    <t>26.86767, -80.05257</t>
  </si>
  <si>
    <t>26.72836, -80.06731</t>
  </si>
  <si>
    <t>filter 1 = 325, filter 2 = 300</t>
  </si>
  <si>
    <t>26.72826, -80.06759</t>
  </si>
  <si>
    <t>filter 1 = 350, filter 2 = 300</t>
  </si>
  <si>
    <t>26.72813, -80.06759</t>
  </si>
  <si>
    <t>filter 1 = 375, filter 2 = 400</t>
  </si>
  <si>
    <t>26.72840, -80.06770</t>
  </si>
  <si>
    <t>26.72815, -80.06763</t>
  </si>
  <si>
    <t>26.76739, -80.14223</t>
  </si>
  <si>
    <t>26.76768, -80.14246</t>
  </si>
  <si>
    <t>filter 1 = 400, filter 2 = 450</t>
  </si>
  <si>
    <t>26.76593, -80.14230</t>
  </si>
  <si>
    <t>filter 1 = 150, filter 2 = 175</t>
  </si>
  <si>
    <t>26.76768, -80.14234</t>
  </si>
  <si>
    <t>26.76760, -80.14237</t>
  </si>
  <si>
    <t>26.84631, -80.44039</t>
  </si>
  <si>
    <t>filter 1 = 90, filter 2 = 150</t>
  </si>
  <si>
    <t>26.84651, -80.44180</t>
  </si>
  <si>
    <t>filter 1 = 50, filter 2 = 90</t>
  </si>
  <si>
    <t>26.84674, -80.44268</t>
  </si>
  <si>
    <t>filter 1 = 110, filter 2 = 180</t>
  </si>
  <si>
    <t>27.03755, -80.16811</t>
  </si>
  <si>
    <t>filter 1 = 350, filter 2 = 325</t>
  </si>
  <si>
    <t>27.03764, -80.16817</t>
  </si>
  <si>
    <t>27.03652, -80.16772</t>
  </si>
  <si>
    <t>27.03761, -80.16809</t>
  </si>
  <si>
    <t>26.48069, -80.14220</t>
  </si>
  <si>
    <t>filter 1 = 530, filter 2 = 375</t>
  </si>
  <si>
    <t>26.48135, -80.14201</t>
  </si>
  <si>
    <t>filter 1 = 125, filter 2 = 120</t>
  </si>
  <si>
    <t>26.48128, -80.14292</t>
  </si>
  <si>
    <t>filter 1 = 75, filter 2 = 60</t>
  </si>
  <si>
    <t>26.48069, -80.14241</t>
  </si>
  <si>
    <t>26.94367, -80.07545</t>
  </si>
  <si>
    <t>filter 1 = 600, filter 2 = 350</t>
  </si>
  <si>
    <t>filter 1 = 600, filter 2 = 425</t>
  </si>
  <si>
    <t>26.94292, -80.07405</t>
  </si>
  <si>
    <t>filter 1 = 575, filter 2 = 425</t>
  </si>
  <si>
    <t>26.94356, -80.07545</t>
  </si>
  <si>
    <t>26.94341, -80.07568</t>
  </si>
  <si>
    <t>26.94257, -80.07580</t>
  </si>
  <si>
    <t>26.71447, -80.32235</t>
  </si>
  <si>
    <t>filter 1 = 425, filter 2 = 360</t>
  </si>
  <si>
    <t>26.71488, -80.32360</t>
  </si>
  <si>
    <t>filter 1 = 300, filter 2 = 250</t>
  </si>
  <si>
    <t>26.71403, -80.32341</t>
  </si>
  <si>
    <t>filter 1 = 575, filter 2 = 500</t>
  </si>
  <si>
    <t>Water: 12-Nov-16, Soil: 4-Nov-16</t>
  </si>
  <si>
    <t>26.781502, -80.140858</t>
  </si>
  <si>
    <t>1=700, 2=300</t>
  </si>
  <si>
    <t>26.781680, -80.139998</t>
  </si>
  <si>
    <t>1=450, 2 = 550</t>
  </si>
  <si>
    <t>26.782158, -80.139858</t>
  </si>
  <si>
    <t>f1=850, 2=150</t>
  </si>
  <si>
    <t>150 x 3</t>
  </si>
  <si>
    <t>26.774617, -80.140596</t>
  </si>
  <si>
    <t>26.916482, -80.133314</t>
  </si>
  <si>
    <t>filter 1 = 475, filter 2 = 300</t>
  </si>
  <si>
    <t>26.916715, -80.133221</t>
  </si>
  <si>
    <t>filter 1= 400, filter 2 = 300</t>
  </si>
  <si>
    <t>26.916746, -80.133014</t>
  </si>
  <si>
    <t>filter 1 = 550, filter 2 = 250</t>
  </si>
  <si>
    <t>26.916493, -80.133393</t>
  </si>
  <si>
    <t>26.916643, -80.133493</t>
  </si>
  <si>
    <t>26.867534, -80.052356</t>
  </si>
  <si>
    <t>f1= 1L</t>
  </si>
  <si>
    <t>26.867593, -80.052485</t>
  </si>
  <si>
    <t>f1=1L</t>
  </si>
  <si>
    <t>26.867706, -80.052574</t>
  </si>
  <si>
    <t>26.867589, -80.052411</t>
  </si>
  <si>
    <t>26.867669, -80.052596</t>
  </si>
  <si>
    <t>26.715048, -80.323596</t>
  </si>
  <si>
    <t>f1=425, f2=240</t>
  </si>
  <si>
    <t>f1=575, f2=350</t>
  </si>
  <si>
    <t>f1=550, f2 = 300</t>
  </si>
  <si>
    <t>26.612370, -80.074446</t>
  </si>
  <si>
    <t>26.604385, -80.077844</t>
  </si>
  <si>
    <t>1L</t>
  </si>
  <si>
    <t>26.604010, -80.077771</t>
  </si>
  <si>
    <t>26.604284, -80.077651</t>
  </si>
  <si>
    <t>26.604187, -80.077673</t>
  </si>
  <si>
    <t>26.434498, -80.228666</t>
  </si>
  <si>
    <t>1=60, 2=40</t>
  </si>
  <si>
    <t>1=60, 2=50</t>
  </si>
  <si>
    <t>50 x 3</t>
  </si>
  <si>
    <t>26.480653, -80.142225</t>
  </si>
  <si>
    <t>26.481191, -80.141967</t>
  </si>
  <si>
    <t>1=300, 2=300</t>
  </si>
  <si>
    <t>26.481263, -80.141975</t>
  </si>
  <si>
    <t>Filter 1 = 550, Filter 2 = 250</t>
  </si>
  <si>
    <t>Filter 1 = 550, Filter 2 = 300</t>
  </si>
  <si>
    <t>26.861219, -80.481831</t>
  </si>
  <si>
    <t>Filter 1 = 225, Filter 2 = 350</t>
  </si>
  <si>
    <t>Filter 1 = 225, Filter 2 = 310</t>
  </si>
  <si>
    <t>150 x 2, 100</t>
  </si>
  <si>
    <t>26.835815, -80.166035</t>
  </si>
  <si>
    <t>Filter 1 = 100, Filter 2 = 60</t>
  </si>
  <si>
    <t>Filter 1 = 325, Filter 2 = 280</t>
  </si>
  <si>
    <t>26.835647, -80.166163</t>
  </si>
  <si>
    <t>Filter 1 = 140, Filter 2 = 125</t>
  </si>
  <si>
    <t>60 x 3</t>
  </si>
  <si>
    <t>26.835834, -80.165474</t>
  </si>
  <si>
    <t>26.481204, -80.141930</t>
  </si>
  <si>
    <t>Filter 1 = 150, Filter 2 = 125</t>
  </si>
  <si>
    <t>26.480816, -80.141974</t>
  </si>
  <si>
    <t>Filter 1 = 125, Filter 2 = 125</t>
  </si>
  <si>
    <t>26.480474, -80.142906</t>
  </si>
  <si>
    <t>100 x 2, 125</t>
  </si>
  <si>
    <t>26.714552, -80.323212</t>
  </si>
  <si>
    <t>26.714750, -80.323231</t>
  </si>
  <si>
    <t>26.714006, -80.323380</t>
  </si>
  <si>
    <t>26.664696, -80.069421</t>
  </si>
  <si>
    <t>Filter 1 = 850, Filter 2 = 125</t>
  </si>
  <si>
    <t>26.664432, -80.069294</t>
  </si>
  <si>
    <t>26.665541, -80.069291</t>
  </si>
  <si>
    <t>Filter 1 = 520, Filter 2 = 250</t>
  </si>
  <si>
    <t>26.664668, -80.069420</t>
  </si>
  <si>
    <t>26.664880, -80.070008</t>
  </si>
  <si>
    <t>Filter 1 = 450, Filter 2 = 550</t>
  </si>
  <si>
    <t>Filter 1 = 550, Filter 2 = 450</t>
  </si>
  <si>
    <t>Filter 1 = 375, Filter 2 = 300</t>
  </si>
  <si>
    <t>Filter 1 = 275, Filter 2 = 275</t>
  </si>
  <si>
    <t>Filter 1 = 400, Filter 2 = 300</t>
  </si>
  <si>
    <t>Cat House</t>
  </si>
  <si>
    <t>NSFDH25</t>
  </si>
  <si>
    <t>NSFGCSNEG 8</t>
  </si>
  <si>
    <t>NSFCAT01</t>
  </si>
  <si>
    <t>NSFCAT02</t>
  </si>
  <si>
    <t>NSFCAT03</t>
  </si>
  <si>
    <t>NSFCAT04</t>
  </si>
  <si>
    <t>GPS tagged (over 866g with vhf, over 776.6g/966 without vhf)</t>
  </si>
  <si>
    <t>VHF Function</t>
  </si>
  <si>
    <t>Katie Adkins</t>
  </si>
  <si>
    <t>Sonia Hernandez</t>
  </si>
  <si>
    <t>001 gold</t>
  </si>
  <si>
    <t>002 gold</t>
  </si>
  <si>
    <t>003 gold</t>
  </si>
  <si>
    <t>004 gold</t>
  </si>
  <si>
    <t>005 gold</t>
  </si>
  <si>
    <t>006 gold</t>
  </si>
  <si>
    <t>007 gold</t>
  </si>
  <si>
    <t>005 white</t>
  </si>
  <si>
    <t>006 white</t>
  </si>
  <si>
    <t>007 white</t>
  </si>
  <si>
    <t>023 white</t>
  </si>
  <si>
    <t>008 purple</t>
  </si>
  <si>
    <t>028 green</t>
  </si>
  <si>
    <t xml:space="preserve">006 green </t>
  </si>
  <si>
    <t xml:space="preserve">007 green </t>
  </si>
  <si>
    <t xml:space="preserve">008 green </t>
  </si>
  <si>
    <t xml:space="preserve">005 green </t>
  </si>
  <si>
    <t xml:space="preserve">009 green </t>
  </si>
  <si>
    <t xml:space="preserve">050 purple </t>
  </si>
  <si>
    <t xml:space="preserve">051 purple </t>
  </si>
  <si>
    <t>011 yellow</t>
  </si>
  <si>
    <t>012 yellow</t>
  </si>
  <si>
    <t xml:space="preserve">005 purple </t>
  </si>
  <si>
    <t xml:space="preserve">006 purple </t>
  </si>
  <si>
    <t xml:space="preserve">007 purple </t>
  </si>
  <si>
    <t xml:space="preserve">018 purple </t>
  </si>
  <si>
    <t xml:space="preserve">01 red  </t>
  </si>
  <si>
    <t xml:space="preserve">02 red </t>
  </si>
  <si>
    <t xml:space="preserve">03 red </t>
  </si>
  <si>
    <t xml:space="preserve">04 red </t>
  </si>
  <si>
    <t xml:space="preserve">05 red </t>
  </si>
  <si>
    <t xml:space="preserve">06 red </t>
  </si>
  <si>
    <t xml:space="preserve">07 red </t>
  </si>
  <si>
    <t xml:space="preserve">08 red </t>
  </si>
  <si>
    <t xml:space="preserve">09 red </t>
  </si>
  <si>
    <t xml:space="preserve">10 red </t>
  </si>
  <si>
    <t xml:space="preserve">11 red </t>
  </si>
  <si>
    <t xml:space="preserve">12 red </t>
  </si>
  <si>
    <t xml:space="preserve">13 red </t>
  </si>
  <si>
    <t xml:space="preserve">14 red </t>
  </si>
  <si>
    <t xml:space="preserve">15 red </t>
  </si>
  <si>
    <t xml:space="preserve">16 red </t>
  </si>
  <si>
    <t xml:space="preserve">17 red </t>
  </si>
  <si>
    <t xml:space="preserve">18 red </t>
  </si>
  <si>
    <t xml:space="preserve">19 red </t>
  </si>
  <si>
    <t xml:space="preserve">20 red </t>
  </si>
  <si>
    <t xml:space="preserve">21 red </t>
  </si>
  <si>
    <t xml:space="preserve">22 red </t>
  </si>
  <si>
    <t xml:space="preserve">23 red </t>
  </si>
  <si>
    <t xml:space="preserve">24 red </t>
  </si>
  <si>
    <t xml:space="preserve">25 red </t>
  </si>
  <si>
    <t xml:space="preserve">26 red </t>
  </si>
  <si>
    <t xml:space="preserve">27 red </t>
  </si>
  <si>
    <t xml:space="preserve">28 red </t>
  </si>
  <si>
    <t xml:space="preserve">29 red </t>
  </si>
  <si>
    <t xml:space="preserve">30 red </t>
  </si>
  <si>
    <t xml:space="preserve">31 red </t>
  </si>
  <si>
    <t xml:space="preserve">32 red </t>
  </si>
  <si>
    <t xml:space="preserve">33 red </t>
  </si>
  <si>
    <t xml:space="preserve">01 black </t>
  </si>
  <si>
    <t xml:space="preserve">02 black </t>
  </si>
  <si>
    <t xml:space="preserve">03 black </t>
  </si>
  <si>
    <t xml:space="preserve">04 black </t>
  </si>
  <si>
    <t xml:space="preserve">05 black </t>
  </si>
  <si>
    <t xml:space="preserve">06 black </t>
  </si>
  <si>
    <t xml:space="preserve">07 black </t>
  </si>
  <si>
    <t xml:space="preserve">08 black </t>
  </si>
  <si>
    <t xml:space="preserve">34 red </t>
  </si>
  <si>
    <t xml:space="preserve">35 red </t>
  </si>
  <si>
    <t xml:space="preserve">36 red </t>
  </si>
  <si>
    <t xml:space="preserve">09 black </t>
  </si>
  <si>
    <t xml:space="preserve">37 red </t>
  </si>
  <si>
    <t xml:space="preserve">38 red </t>
  </si>
  <si>
    <t xml:space="preserve">39 red </t>
  </si>
  <si>
    <t xml:space="preserve">40 red </t>
  </si>
  <si>
    <t xml:space="preserve">41 red </t>
  </si>
  <si>
    <t xml:space="preserve">10 black </t>
  </si>
  <si>
    <t xml:space="preserve">11 black </t>
  </si>
  <si>
    <t xml:space="preserve">12 black </t>
  </si>
  <si>
    <t xml:space="preserve">13 black </t>
  </si>
  <si>
    <t xml:space="preserve">14 black </t>
  </si>
  <si>
    <t xml:space="preserve">16 black </t>
  </si>
  <si>
    <t xml:space="preserve">17 black </t>
  </si>
  <si>
    <t xml:space="preserve">18 black </t>
  </si>
  <si>
    <t xml:space="preserve">42 red </t>
  </si>
  <si>
    <t xml:space="preserve">19 black </t>
  </si>
  <si>
    <t xml:space="preserve">20 black </t>
  </si>
  <si>
    <t xml:space="preserve">21 black </t>
  </si>
  <si>
    <t xml:space="preserve">1 purple </t>
  </si>
  <si>
    <t xml:space="preserve">2 purple </t>
  </si>
  <si>
    <t xml:space="preserve">3 purple </t>
  </si>
  <si>
    <t xml:space="preserve">4 purple </t>
  </si>
  <si>
    <t xml:space="preserve">08 purple </t>
  </si>
  <si>
    <t xml:space="preserve">09 purple </t>
  </si>
  <si>
    <t xml:space="preserve">10 purple </t>
  </si>
  <si>
    <t xml:space="preserve">11 purple </t>
  </si>
  <si>
    <t xml:space="preserve">12 purple </t>
  </si>
  <si>
    <t xml:space="preserve">13 purple </t>
  </si>
  <si>
    <t xml:space="preserve">14 purple </t>
  </si>
  <si>
    <t xml:space="preserve">15 purple </t>
  </si>
  <si>
    <t xml:space="preserve">16 purple </t>
  </si>
  <si>
    <t xml:space="preserve">17 purple </t>
  </si>
  <si>
    <t xml:space="preserve">18 purple </t>
  </si>
  <si>
    <t xml:space="preserve">19 purple </t>
  </si>
  <si>
    <t xml:space="preserve">20 purple </t>
  </si>
  <si>
    <t xml:space="preserve">21 purple </t>
  </si>
  <si>
    <t xml:space="preserve">22 purple </t>
  </si>
  <si>
    <t xml:space="preserve">23 purple </t>
  </si>
  <si>
    <t xml:space="preserve">24 purple </t>
  </si>
  <si>
    <t xml:space="preserve">25 purple </t>
  </si>
  <si>
    <t xml:space="preserve">27 purple </t>
  </si>
  <si>
    <t xml:space="preserve">26 purple </t>
  </si>
  <si>
    <t xml:space="preserve">28 purple </t>
  </si>
  <si>
    <t xml:space="preserve">29 purple </t>
  </si>
  <si>
    <t xml:space="preserve">30 purple </t>
  </si>
  <si>
    <t xml:space="preserve">31 purple </t>
  </si>
  <si>
    <t xml:space="preserve">1 green </t>
  </si>
  <si>
    <t xml:space="preserve">2 green </t>
  </si>
  <si>
    <t xml:space="preserve">4 green </t>
  </si>
  <si>
    <t xml:space="preserve">3 green </t>
  </si>
  <si>
    <t xml:space="preserve">10 green </t>
  </si>
  <si>
    <t xml:space="preserve">11 green </t>
  </si>
  <si>
    <t xml:space="preserve">12 green </t>
  </si>
  <si>
    <t xml:space="preserve">32 purple </t>
  </si>
  <si>
    <t xml:space="preserve">33 purple </t>
  </si>
  <si>
    <t xml:space="preserve">34 purple </t>
  </si>
  <si>
    <t xml:space="preserve">35 purple </t>
  </si>
  <si>
    <t xml:space="preserve">36 purple </t>
  </si>
  <si>
    <t xml:space="preserve">37 purple </t>
  </si>
  <si>
    <t xml:space="preserve">38 purple </t>
  </si>
  <si>
    <t xml:space="preserve">39 purple </t>
  </si>
  <si>
    <t xml:space="preserve">40 purple </t>
  </si>
  <si>
    <t xml:space="preserve">41 purple  </t>
  </si>
  <si>
    <t xml:space="preserve">42 purple </t>
  </si>
  <si>
    <t xml:space="preserve">13 green </t>
  </si>
  <si>
    <t xml:space="preserve">14 green </t>
  </si>
  <si>
    <t xml:space="preserve">15 green </t>
  </si>
  <si>
    <t xml:space="preserve">16 green </t>
  </si>
  <si>
    <t xml:space="preserve">17 green </t>
  </si>
  <si>
    <t xml:space="preserve">18 green </t>
  </si>
  <si>
    <t xml:space="preserve">19 green </t>
  </si>
  <si>
    <t xml:space="preserve">20 green </t>
  </si>
  <si>
    <t xml:space="preserve">21 green </t>
  </si>
  <si>
    <t xml:space="preserve">22 green </t>
  </si>
  <si>
    <t xml:space="preserve">23 green </t>
  </si>
  <si>
    <t xml:space="preserve">24 green </t>
  </si>
  <si>
    <t xml:space="preserve">25 green </t>
  </si>
  <si>
    <t xml:space="preserve">26 green </t>
  </si>
  <si>
    <t xml:space="preserve">27 green </t>
  </si>
  <si>
    <t xml:space="preserve">43 purple </t>
  </si>
  <si>
    <t xml:space="preserve">44 purple </t>
  </si>
  <si>
    <t xml:space="preserve">45 purple </t>
  </si>
  <si>
    <t xml:space="preserve">46 purple </t>
  </si>
  <si>
    <t xml:space="preserve">47 purple </t>
  </si>
  <si>
    <t xml:space="preserve">48 purple </t>
  </si>
  <si>
    <t xml:space="preserve">49 purple </t>
  </si>
  <si>
    <t xml:space="preserve">28 green </t>
  </si>
  <si>
    <t xml:space="preserve">29 green </t>
  </si>
  <si>
    <t xml:space="preserve">30 green </t>
  </si>
  <si>
    <t xml:space="preserve">31 green </t>
  </si>
  <si>
    <t xml:space="preserve">32 green </t>
  </si>
  <si>
    <t xml:space="preserve">33 green </t>
  </si>
  <si>
    <t xml:space="preserve">34 green </t>
  </si>
  <si>
    <t xml:space="preserve">35 green </t>
  </si>
  <si>
    <t xml:space="preserve">36 green </t>
  </si>
  <si>
    <t xml:space="preserve">37 green </t>
  </si>
  <si>
    <t xml:space="preserve">38 green </t>
  </si>
  <si>
    <t xml:space="preserve">39 green </t>
  </si>
  <si>
    <t xml:space="preserve">40 green </t>
  </si>
  <si>
    <t>NOT YET WEIGHED</t>
  </si>
  <si>
    <t>Y (onlY 1)</t>
  </si>
  <si>
    <t>d15N</t>
  </si>
  <si>
    <t>d13C</t>
  </si>
  <si>
    <t>Anthropogenic</t>
  </si>
  <si>
    <t>Landfill</t>
  </si>
  <si>
    <t>Fiddler crabs</t>
  </si>
  <si>
    <t>Fish</t>
  </si>
  <si>
    <t>FW_Terr_Inverts</t>
  </si>
  <si>
    <t>Salmonella status CHROMagar confirmed</t>
  </si>
  <si>
    <t>Captured ibises in deer pen using bread and beef</t>
  </si>
  <si>
    <t>Ibises feed on cat food here provided for feral cats. proximal on bottom bill and proximal to head, degree of erosion both sides, mild crusting, potentially old injury, penetrates down layers of the beak, pics on yellow camera</t>
  </si>
  <si>
    <t>Ibises feed on cat food here provided for feral cats</t>
  </si>
  <si>
    <t>ROPI, BTGR</t>
  </si>
  <si>
    <t>GBH, CAEG, MUDU, PEDU</t>
  </si>
  <si>
    <t>ROSP, WOST, ANHI, DCCO, PUSW, BBWD, SNEG, GREG, GBH, BTGR, RWBL, GRHE, BCNH</t>
  </si>
  <si>
    <t>white discharge from cloaca. With flock: Cattle egret, Anhinga; At site but not with flock: Green heron, Great blue heron, Roseate spoonbill, Whistling ducks, Gallinule, Wood stork, Glossy ibis, Boat-tailed grackle</t>
  </si>
  <si>
    <t>CAEG, ANHI</t>
  </si>
  <si>
    <t xml:space="preserve">GBH, MODU </t>
  </si>
  <si>
    <t xml:space="preserve">MUDU, GBH, BTGR </t>
  </si>
  <si>
    <t xml:space="preserve">MUDU, MALL, BTGR </t>
  </si>
  <si>
    <t xml:space="preserve">MUDU, MODU </t>
  </si>
  <si>
    <t xml:space="preserve">MADU, AMCO, BTGR, COMO </t>
  </si>
  <si>
    <t xml:space="preserve">MUDU, EGGO, BTGR </t>
  </si>
  <si>
    <t xml:space="preserve">MUDU, MODU, BTGR, GREG, TRHE, WOST, LIMP </t>
  </si>
  <si>
    <t xml:space="preserve">EGGO, MIUDU, MALL </t>
  </si>
  <si>
    <t xml:space="preserve"> NA</t>
  </si>
  <si>
    <t xml:space="preserve">MUDU, GULL, BTGR </t>
  </si>
  <si>
    <t xml:space="preserve">MUDU, MALL, PEDU, CHGO </t>
  </si>
  <si>
    <t>CHGO = Chinese goose</t>
  </si>
  <si>
    <t xml:space="preserve">MUDU, MALL, WOST </t>
  </si>
  <si>
    <t xml:space="preserve">EGGO, BTGR </t>
  </si>
  <si>
    <t xml:space="preserve">MODU, MUDU, AMCO </t>
  </si>
  <si>
    <t xml:space="preserve">EGGO </t>
  </si>
  <si>
    <t>MODO, MUDU, AMCO</t>
  </si>
  <si>
    <t>EGGO, MODU, MALL, COMO</t>
  </si>
  <si>
    <t>MUDU, MODU, MALL</t>
  </si>
  <si>
    <t>1, 10</t>
  </si>
  <si>
    <t>1,6</t>
  </si>
  <si>
    <t>AMFL</t>
  </si>
  <si>
    <t>GLIB</t>
  </si>
  <si>
    <t>CRANE</t>
  </si>
  <si>
    <t>MUDU, FICR, COGA</t>
  </si>
  <si>
    <t>4,10,2</t>
  </si>
  <si>
    <t>EGGE, MUDU, MODU, GRAC</t>
  </si>
  <si>
    <t>3,3,3,3</t>
  </si>
  <si>
    <t>No</t>
  </si>
  <si>
    <t>ecto collected. Blood tube lost so could not do stable isotope analysis on red blood cells</t>
  </si>
  <si>
    <t>Blood tube lost so could not do stable isotope analysis on red blood cells</t>
  </si>
  <si>
    <t xml:space="preserve">Ibis observed eating human food </t>
  </si>
  <si>
    <t xml:space="preserve">People observed feeding ibis </t>
  </si>
  <si>
    <t>Ibis observed eating natural food</t>
  </si>
  <si>
    <t>Count (minutes or events)</t>
  </si>
  <si>
    <t>Catie Welch</t>
  </si>
  <si>
    <t>Body feathers (3)</t>
  </si>
  <si>
    <t>Very aggressive, escaped before bleed</t>
  </si>
  <si>
    <t>Swollen foot. Probing in shallow water</t>
  </si>
  <si>
    <t>Very calm</t>
  </si>
  <si>
    <t>Morphometrics done only with wing chord ruler. Already had wound on neck.</t>
  </si>
  <si>
    <t>Wet, greasy, sticky bird; purple skin; smells bad. Many birds maneuver around net. Drinking in canal</t>
  </si>
  <si>
    <t>Not many brown feathers on head; hole in skin on lower mandible; very warm bird. Drinking in canal</t>
  </si>
  <si>
    <t>Feces very red (beta carotenes). At site but not with ibises: Great egret, Little blue heron, Tricolored heron</t>
  </si>
  <si>
    <t xml:space="preserve">In a flock (&gt; 2 WHIB) </t>
  </si>
  <si>
    <t>1 (2 tubes)</t>
  </si>
  <si>
    <t xml:space="preserve">1.75 and 1.1 </t>
  </si>
  <si>
    <t xml:space="preserve">1  and 1.4 </t>
  </si>
  <si>
    <t>1.0/1.0</t>
  </si>
  <si>
    <t>0.9/1.0</t>
  </si>
  <si>
    <t>ID code of captured bird with prefix NSF, site initials, cumulative count of birds captured at that site</t>
  </si>
  <si>
    <t>Date of capture attempt</t>
  </si>
  <si>
    <t>Sampling season: Fall (September - November), Spring (February - March), Summer (June - August)</t>
  </si>
  <si>
    <t>Urban = urban parks, zoo, landfill; Wildland = wetlands</t>
  </si>
  <si>
    <t>WGS84, decimal degrees</t>
  </si>
  <si>
    <t>Time first weather recording taken before catching birds</t>
  </si>
  <si>
    <t>Time first weather recording taken after captures were finished for the morning</t>
  </si>
  <si>
    <t>Whether or not it was raining during captures</t>
  </si>
  <si>
    <t>Consecutive number for each captured ibis in capture order. Recaptured birds keep their first ibis number</t>
  </si>
  <si>
    <t>Time we finished attempting to leg lasso birds or time flip net/mist nets were taken down</t>
  </si>
  <si>
    <t>Time we arrived to begin leg lassoing or flip net/time mist nets were set up</t>
  </si>
  <si>
    <t>Time between nets/leg lassos set up and taken down</t>
  </si>
  <si>
    <t>Time at which ibis was captured</t>
  </si>
  <si>
    <t>Who recorded the data in the spreadsheet</t>
  </si>
  <si>
    <t>Method used to capture ibises, either leg lasso, flip net, noose carpet, or mist nets</t>
  </si>
  <si>
    <t>Adult (all white feathers), 3rd year (brown tinge on some feathers ), 2nd year (half white half brown), Juvenile (all brown feathers)</t>
  </si>
  <si>
    <t>Mass of bird and pillowcase - mass of pillowcase</t>
  </si>
  <si>
    <t>ordinal scale from 1 to 5 based on the palpation of the thickness of the pectoral muscle and presence of subcutaneous fat on and around the sternum. Ibises with little muscle over the sternum received a score of 1 or 2, ibises with noticeable pectoral muscle around the sternum would receive a 3, and ibises with a broad U shaped chest wherein the muscle and subcutaneous fat either extends to or past the sternum received a 4 or 5</t>
  </si>
  <si>
    <t>ectoparasite loads of lice [Phthiraptera: Ardeicola spp., Colpocephalum spp., Ibidoecus spp., and Plegadiphilus spp.] on head and neck, and mite [Acari] eggs on flight feathers. Ectoparasite burdens were scored on an ordinal scale: 1 (no parasites observed), 2 (&lt;50 mite eggs or &lt;5 lice), 3 (between 50 and 100 mite eggs and/or &lt;10 lice), 4 (between 100 and 150 mite eggs and/or &lt;20 lice), and 5 (&gt;150 mite eggs and &gt;150 mite eggs).</t>
  </si>
  <si>
    <t>Length of bill</t>
  </si>
  <si>
    <t>Length of wing chord with wing cord ruler without pushing wing down</t>
  </si>
  <si>
    <t>Yes or no</t>
  </si>
  <si>
    <t>Feces collected in bullet tubes without a specific time point</t>
  </si>
  <si>
    <t>Feces collected in bullet tubes with a specific time point</t>
  </si>
  <si>
    <t>Did we collect 1 g of feces in Dulcitol selenite for Salmonella isolation</t>
  </si>
  <si>
    <t>Was Salmonella isolated from fecal sample</t>
  </si>
  <si>
    <t>Swab collect yes or no</t>
  </si>
  <si>
    <t>Smears made yes or no</t>
  </si>
  <si>
    <t>50 ul of whole blood stored in formalin yes or no</t>
  </si>
  <si>
    <t>First secondary flight feather collected in paper envelope yes or no</t>
  </si>
  <si>
    <t>Three feathers pulled from scapular region yes or no</t>
  </si>
  <si>
    <t>Time A bleed was made - within 3 minutes of capture time if used for CORT analysis</t>
  </si>
  <si>
    <t>Volume of blood drawn in ml</t>
  </si>
  <si>
    <t>Who collected blood</t>
  </si>
  <si>
    <t>Time at which blood samples were centrifuged</t>
  </si>
  <si>
    <t>Volume of plasma pipetted into cryovial</t>
  </si>
  <si>
    <t>Volume of plasma pipetted into cryovial (150 ul)</t>
  </si>
  <si>
    <t>Raw stable isotope value of whole blood sample</t>
  </si>
  <si>
    <t>Proportion of diet comprised of provisioned food (bread, chips), as estimated by a 5 source model in R package SIBER</t>
  </si>
  <si>
    <t>Proportion of diet comprised of landfill (food regurgitated by an ibis at SWA), as estimated by a 5 source model in R package SIBER</t>
  </si>
  <si>
    <t>Proportion of diet comprised of fiddler crabs (from coastal GA) as estimated by a 5 source model in R package SIBER</t>
  </si>
  <si>
    <t>Proportion of diet comprised of small fish (values from literature) as estimated by a 5 source model in R package SIBER</t>
  </si>
  <si>
    <t>Proportion of diet comprised of crayfish and insects (collected ourselves) as estimated by a 5 source model in R package SIBER</t>
  </si>
  <si>
    <t>Whether ibis exhibited unusual behaviors during handling</t>
  </si>
  <si>
    <t>Whether captured ibis was in a flock at time of capture (binary)</t>
  </si>
  <si>
    <t>Size of flock containing captured ibis</t>
  </si>
  <si>
    <t>Ibises which actively approached humans and begged for food were scored a 5; birds that tolerated humans within 3m and begged for food were scored a 4; ibises that tolerated humans between 3m and 10m were scored a 3; ibises that tolerated humans within 10m but did not consume anthropogenic food were scored a 2; ibises intolerant of human presence that flushed at 10m were scored a 1.</t>
  </si>
  <si>
    <t>Size of largest flock present during capture session</t>
  </si>
  <si>
    <t>Area covered by largest ibis flock</t>
  </si>
  <si>
    <t>Size of largest flock / area covered by largest flock</t>
  </si>
  <si>
    <t>Largest group of people visiting capture area</t>
  </si>
  <si>
    <t>People observed feeding ibises at capture area at any point while we were there; binary</t>
  </si>
  <si>
    <t>Ibises observed eating food provided by people at capture area at any point while we were there; binary</t>
  </si>
  <si>
    <t>Ibises observed probing for insects or in water</t>
  </si>
  <si>
    <t>Any features likely to be stressful to ibises (e.g. loud noises, chasing them, etc)</t>
  </si>
  <si>
    <t>Filter 1 = 550, Filter 2 = 400</t>
  </si>
  <si>
    <t>Filter 1 = 550</t>
  </si>
  <si>
    <t>Filter 1 = 600, Filter 2 = 400</t>
  </si>
  <si>
    <t>Filter 1 = 600, 400</t>
  </si>
  <si>
    <t>Filter 1 = 350, Filter 2 = 300</t>
  </si>
  <si>
    <t>Filter 1 = 750, Filter 2 =  180</t>
  </si>
  <si>
    <t>Filter 1 = 350, Filter 2 = 350</t>
  </si>
  <si>
    <t>Filter 1 = 650, Filter 2 = 550</t>
  </si>
  <si>
    <t>Filter 1 = 500, Filter 2 = 400</t>
  </si>
  <si>
    <t>Filter 1 = 450, Filter 2 = 500</t>
  </si>
  <si>
    <t>Filter 1 = 50, Filter 2 = 300</t>
  </si>
  <si>
    <t>Filter 1 = 425, Filter 2 = 450</t>
  </si>
  <si>
    <t>26.633554, -80.065938</t>
  </si>
  <si>
    <t>Filter 1 = 55, Filter 2 = 50</t>
  </si>
  <si>
    <t>Filter 1 = 300, Filter 2 = 100</t>
  </si>
  <si>
    <t>-999 denotes cell intentionally blank, NA indicates there should be a value but it is missing</t>
  </si>
  <si>
    <t>Notes on spreadsheet formatting:</t>
  </si>
  <si>
    <t>In breeding coloration</t>
  </si>
  <si>
    <t xml:space="preserve">Adult </t>
  </si>
  <si>
    <t>In breeding coloration. across from crane island</t>
  </si>
  <si>
    <t xml:space="preserve">Fitted with transmitter but died soon after so no movement data collected. Caught in flamingo enclosure In water by flamingos potentially foraging. Likely died shortly after capture - GPS transmitter did not move much from canal where the bird was released and the transmitter was recovered in trees on November 30, 2015 near a pile of feathers. Transmitter had bite marks. An ibis' head was found nearby by Wendy in mid-November.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</si>
</sst>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409]h:mm\ AM/PM;@"/>
    <numFmt numFmtId="166" formatCode="[$-409]d\-mmm\-yy;@"/>
  </numFmts>
  <fonts count="11" x14ac:knownFonts="1">
    <font>
      <sz val="12"/>
      <color theme="1"/>
      <name val="Calibri"/>
      <family val="2"/>
      <scheme val="minor"/>
    </font>
    <font>
      <sz val="12"/>
      <color theme="1"/>
      <name val="Calibri"/>
      <family val="2"/>
      <scheme val="minor"/>
    </font>
    <font>
      <sz val="11"/>
      <color rgb="FF000000"/>
      <name val="Calibri"/>
      <family val="2"/>
    </font>
    <font>
      <sz val="11"/>
      <color rgb="FF212121"/>
      <name val="Segoe UI"/>
      <family val="2"/>
    </font>
    <font>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rgb="FFD8D8D8"/>
      </left>
      <right style="thin">
        <color rgb="FFD8D8D8"/>
      </right>
      <top style="thin">
        <color rgb="FFD8D8D8"/>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9">
    <xf numFmtId="0" fontId="0" fillId="0" borderId="0"/>
    <xf numFmtId="0" fontId="2" fillId="0" borderId="0"/>
    <xf numFmtId="0" fontId="4" fillId="0" borderId="0"/>
    <xf numFmtId="0" fontId="4" fillId="0" borderId="0"/>
    <xf numFmtId="0" fontId="1" fillId="0" borderId="0"/>
    <xf numFmtId="0" fontId="4"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8">
    <xf numFmtId="0" fontId="0" fillId="0" borderId="0" xfId="0"/>
    <xf numFmtId="164" fontId="0" fillId="0" borderId="0" xfId="0" applyNumberFormat="1"/>
    <xf numFmtId="165" fontId="0" fillId="0" borderId="0" xfId="0" applyNumberFormat="1"/>
    <xf numFmtId="0" fontId="2" fillId="0" borderId="0" xfId="1" applyFont="1" applyAlignment="1">
      <alignment wrapText="1"/>
    </xf>
    <xf numFmtId="165" fontId="2" fillId="0" borderId="0" xfId="1" applyNumberFormat="1" applyFont="1" applyAlignment="1">
      <alignment wrapText="1"/>
    </xf>
    <xf numFmtId="0" fontId="2" fillId="0" borderId="0" xfId="1"/>
    <xf numFmtId="166" fontId="2" fillId="0" borderId="0" xfId="1" applyNumberFormat="1" applyFont="1" applyAlignment="1"/>
    <xf numFmtId="165" fontId="2" fillId="0" borderId="0" xfId="1" applyNumberFormat="1"/>
    <xf numFmtId="0" fontId="2" fillId="0" borderId="0" xfId="1" applyFont="1" applyAlignment="1"/>
    <xf numFmtId="0" fontId="3" fillId="0" borderId="0" xfId="1" applyFont="1" applyAlignment="1"/>
    <xf numFmtId="15" fontId="2" fillId="0" borderId="0" xfId="1" applyNumberFormat="1" applyFont="1" applyAlignment="1"/>
    <xf numFmtId="165" fontId="2" fillId="0" borderId="0" xfId="1" applyNumberFormat="1" applyFont="1" applyAlignment="1"/>
    <xf numFmtId="0" fontId="4" fillId="0" borderId="0" xfId="2" applyFont="1" applyAlignment="1"/>
    <xf numFmtId="0" fontId="2" fillId="0" borderId="0" xfId="1" applyFont="1"/>
    <xf numFmtId="0" fontId="2" fillId="0" borderId="0" xfId="1" applyNumberFormat="1" applyFont="1" applyAlignment="1"/>
    <xf numFmtId="18" fontId="2" fillId="0" borderId="0" xfId="1" applyNumberFormat="1" applyFont="1" applyAlignment="1"/>
    <xf numFmtId="20" fontId="2" fillId="0" borderId="0" xfId="1" applyNumberFormat="1" applyFont="1" applyAlignment="1"/>
    <xf numFmtId="0" fontId="4" fillId="0" borderId="1" xfId="3" applyFont="1" applyFill="1" applyBorder="1" applyAlignment="1">
      <alignment wrapText="1"/>
    </xf>
    <xf numFmtId="166" fontId="4" fillId="0" borderId="2" xfId="3" applyNumberFormat="1" applyFont="1" applyFill="1" applyBorder="1" applyAlignment="1">
      <alignment wrapText="1"/>
    </xf>
    <xf numFmtId="165" fontId="4" fillId="0" borderId="2" xfId="3" applyNumberFormat="1" applyFont="1" applyFill="1" applyBorder="1" applyAlignment="1">
      <alignment wrapText="1"/>
    </xf>
    <xf numFmtId="0" fontId="4" fillId="0" borderId="2" xfId="3" applyFont="1" applyFill="1" applyBorder="1" applyAlignment="1">
      <alignment wrapText="1"/>
    </xf>
    <xf numFmtId="1" fontId="4" fillId="0" borderId="2" xfId="3" applyNumberFormat="1" applyFont="1" applyFill="1" applyBorder="1" applyAlignment="1">
      <alignment wrapText="1"/>
    </xf>
    <xf numFmtId="0" fontId="4" fillId="0" borderId="0" xfId="3" applyFont="1" applyFill="1" applyAlignment="1"/>
    <xf numFmtId="0" fontId="4" fillId="0" borderId="0" xfId="3" applyFont="1"/>
    <xf numFmtId="166" fontId="4" fillId="0" borderId="0" xfId="3" applyNumberFormat="1" applyFont="1"/>
    <xf numFmtId="165" fontId="4" fillId="0" borderId="0" xfId="3" applyNumberFormat="1" applyFont="1"/>
    <xf numFmtId="18" fontId="2" fillId="0" borderId="0" xfId="3" applyNumberFormat="1" applyFont="1"/>
    <xf numFmtId="1" fontId="4" fillId="0" borderId="0" xfId="3" applyNumberFormat="1" applyFont="1"/>
    <xf numFmtId="0" fontId="4" fillId="0" borderId="0" xfId="3" applyFont="1" applyAlignment="1"/>
    <xf numFmtId="1" fontId="2" fillId="0" borderId="0" xfId="3" applyNumberFormat="1" applyFont="1"/>
    <xf numFmtId="18" fontId="4" fillId="0" borderId="0" xfId="3" applyNumberFormat="1" applyFont="1"/>
    <xf numFmtId="20" fontId="2" fillId="0" borderId="0" xfId="3" applyNumberFormat="1" applyFont="1"/>
    <xf numFmtId="15" fontId="4" fillId="0" borderId="0" xfId="3" applyNumberFormat="1"/>
    <xf numFmtId="18" fontId="4" fillId="0" borderId="0" xfId="3" applyNumberFormat="1"/>
    <xf numFmtId="0" fontId="4" fillId="0" borderId="0" xfId="3"/>
    <xf numFmtId="18" fontId="2" fillId="0" borderId="0" xfId="1" applyNumberFormat="1" applyFont="1"/>
    <xf numFmtId="1" fontId="4" fillId="0" borderId="0" xfId="3" applyNumberFormat="1" applyFont="1" applyFill="1"/>
    <xf numFmtId="0" fontId="4" fillId="0" borderId="0" xfId="3" applyFill="1"/>
    <xf numFmtId="15" fontId="2" fillId="0" borderId="0" xfId="1" applyNumberFormat="1" applyFont="1"/>
    <xf numFmtId="20" fontId="2" fillId="0" borderId="0" xfId="1" applyNumberFormat="1" applyFont="1"/>
    <xf numFmtId="20" fontId="4" fillId="0" borderId="0" xfId="3" applyNumberFormat="1"/>
    <xf numFmtId="0" fontId="4" fillId="0" borderId="0" xfId="3" applyFont="1" applyFill="1"/>
    <xf numFmtId="15" fontId="4" fillId="0" borderId="0" xfId="3" applyNumberFormat="1" applyFont="1"/>
    <xf numFmtId="0" fontId="0" fillId="0" borderId="0" xfId="0" applyNumberFormat="1"/>
    <xf numFmtId="0" fontId="7" fillId="0" borderId="0" xfId="0" applyFont="1"/>
    <xf numFmtId="0" fontId="0" fillId="2" borderId="0" xfId="0" applyFill="1"/>
    <xf numFmtId="0" fontId="0" fillId="0" borderId="0" xfId="0" applyFill="1"/>
    <xf numFmtId="0" fontId="2" fillId="0" borderId="0" xfId="1" applyFill="1"/>
    <xf numFmtId="0" fontId="2" fillId="0" borderId="0" xfId="1" applyFont="1" applyFill="1" applyAlignment="1"/>
    <xf numFmtId="165" fontId="0" fillId="0" borderId="0" xfId="0" applyNumberFormat="1" applyFill="1"/>
    <xf numFmtId="164" fontId="0" fillId="0" borderId="0" xfId="0" applyNumberFormat="1" applyFill="1"/>
    <xf numFmtId="15" fontId="4" fillId="0" borderId="0" xfId="3" applyNumberFormat="1" applyFill="1"/>
    <xf numFmtId="0" fontId="10" fillId="0" borderId="0" xfId="0" applyFont="1"/>
    <xf numFmtId="0" fontId="2" fillId="0" borderId="0" xfId="1" applyNumberFormat="1" applyFont="1" applyFill="1" applyAlignment="1"/>
    <xf numFmtId="0" fontId="2" fillId="0" borderId="0" xfId="1" applyFont="1" applyFill="1" applyAlignment="1">
      <alignment wrapText="1"/>
    </xf>
    <xf numFmtId="0" fontId="2" fillId="0" borderId="0" xfId="1" applyFont="1" applyFill="1"/>
    <xf numFmtId="0" fontId="0" fillId="0" borderId="0" xfId="0" quotePrefix="1"/>
    <xf numFmtId="0" fontId="7" fillId="0" borderId="0" xfId="0" applyFont="1" applyFill="1"/>
  </cellXfs>
  <cellStyles count="59">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 name="Normal 2" xfId="3"/>
    <cellStyle name="Normal 3" xfId="4"/>
    <cellStyle name="Normal 4" xfId="5"/>
    <cellStyle name="Normal 5" xfId="6"/>
    <cellStyle name="Normal 6" xfId="1"/>
    <cellStyle name="Normal 7"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pane xSplit="2" ySplit="1" topLeftCell="N2" activePane="bottomRight" state="frozen"/>
      <selection pane="topRight" activeCell="C1" sqref="C1"/>
      <selection pane="bottomLeft" activeCell="A2" sqref="A2"/>
      <selection pane="bottomRight" activeCell="K2" sqref="K2:L22"/>
    </sheetView>
  </sheetViews>
  <sheetFormatPr defaultColWidth="9.19921875" defaultRowHeight="14.4" x14ac:dyDescent="0.3"/>
  <cols>
    <col min="1" max="1" width="15.5" style="34" customWidth="1"/>
    <col min="2" max="2" width="14.796875" style="34" customWidth="1"/>
    <col min="3" max="3" width="17.69921875" style="34" customWidth="1"/>
    <col min="4" max="4" width="15.69921875" style="34" customWidth="1"/>
    <col min="5" max="5" width="18.5" style="34" customWidth="1"/>
    <col min="6" max="6" width="25.296875" style="34" customWidth="1"/>
    <col min="7" max="7" width="18.5" style="34" customWidth="1"/>
    <col min="8" max="8" width="15.5" style="34" customWidth="1"/>
    <col min="9" max="9" width="22.19921875" style="34" customWidth="1"/>
    <col min="10" max="12" width="19.19921875" style="34" customWidth="1"/>
    <col min="13" max="13" width="19.796875" style="34" customWidth="1"/>
    <col min="14" max="14" width="19.69921875" style="34" customWidth="1"/>
    <col min="15" max="15" width="20.5" style="34" customWidth="1"/>
    <col min="16" max="16" width="19.19921875" style="34" customWidth="1"/>
    <col min="17" max="17" width="21.69921875" style="34" customWidth="1"/>
    <col min="18" max="18" width="17.296875" style="34" customWidth="1"/>
    <col min="19" max="16384" width="9.19921875" style="34"/>
  </cols>
  <sheetData>
    <row r="1" spans="1:18" s="22" customFormat="1" ht="56.25" customHeight="1" x14ac:dyDescent="0.3">
      <c r="A1" s="17" t="s">
        <v>422</v>
      </c>
      <c r="B1" s="17" t="s">
        <v>1075</v>
      </c>
      <c r="C1" s="18" t="s">
        <v>1311</v>
      </c>
      <c r="D1" s="19" t="s">
        <v>1312</v>
      </c>
      <c r="E1" s="20" t="s">
        <v>1313</v>
      </c>
      <c r="F1" s="21" t="s">
        <v>1314</v>
      </c>
      <c r="G1" s="20" t="s">
        <v>1315</v>
      </c>
      <c r="H1" s="21" t="s">
        <v>1316</v>
      </c>
      <c r="I1" s="20" t="s">
        <v>1317</v>
      </c>
      <c r="J1" s="21" t="s">
        <v>1318</v>
      </c>
      <c r="K1" s="21" t="s">
        <v>1319</v>
      </c>
      <c r="L1" s="21" t="s">
        <v>1320</v>
      </c>
      <c r="M1" s="20" t="s">
        <v>1321</v>
      </c>
      <c r="N1" s="21" t="s">
        <v>1322</v>
      </c>
      <c r="O1" s="20" t="s">
        <v>1323</v>
      </c>
      <c r="P1" s="21" t="s">
        <v>1324</v>
      </c>
      <c r="Q1" s="20" t="s">
        <v>1325</v>
      </c>
      <c r="R1" s="21" t="s">
        <v>1326</v>
      </c>
    </row>
    <row r="2" spans="1:18" s="28" customFormat="1" x14ac:dyDescent="0.3">
      <c r="A2" s="23" t="s">
        <v>423</v>
      </c>
      <c r="B2" s="23" t="s">
        <v>407</v>
      </c>
      <c r="C2" s="24">
        <v>42299</v>
      </c>
      <c r="D2" s="25">
        <v>0.47916666666666669</v>
      </c>
      <c r="E2" s="26" t="s">
        <v>1327</v>
      </c>
      <c r="F2" s="27">
        <v>1000</v>
      </c>
      <c r="G2" s="26" t="s">
        <v>1328</v>
      </c>
      <c r="H2" s="27">
        <v>1000</v>
      </c>
      <c r="I2" s="26" t="s">
        <v>1329</v>
      </c>
      <c r="J2" s="27">
        <v>1000</v>
      </c>
      <c r="K2" s="36">
        <v>-999</v>
      </c>
      <c r="L2" s="36">
        <v>-999</v>
      </c>
      <c r="M2" s="26" t="s">
        <v>1330</v>
      </c>
      <c r="N2" s="27">
        <v>6</v>
      </c>
      <c r="O2" s="26" t="s">
        <v>1331</v>
      </c>
      <c r="P2" s="27">
        <v>4</v>
      </c>
      <c r="Q2" s="26" t="s">
        <v>1332</v>
      </c>
      <c r="R2" s="27">
        <v>5</v>
      </c>
    </row>
    <row r="3" spans="1:18" s="28" customFormat="1" x14ac:dyDescent="0.3">
      <c r="A3" s="23" t="s">
        <v>424</v>
      </c>
      <c r="B3" s="23" t="s">
        <v>415</v>
      </c>
      <c r="C3" s="24">
        <v>42300</v>
      </c>
      <c r="D3" s="25">
        <v>0.45833333333333331</v>
      </c>
      <c r="E3" s="23" t="s">
        <v>1333</v>
      </c>
      <c r="F3" s="27">
        <v>40</v>
      </c>
      <c r="G3" s="23" t="s">
        <v>1333</v>
      </c>
      <c r="H3" s="27">
        <v>40</v>
      </c>
      <c r="I3" s="23" t="s">
        <v>1333</v>
      </c>
      <c r="J3" s="27">
        <v>40</v>
      </c>
      <c r="K3" s="36">
        <v>-999</v>
      </c>
      <c r="L3" s="36">
        <v>-999</v>
      </c>
      <c r="M3" s="23" t="s">
        <v>1333</v>
      </c>
      <c r="N3" s="29" t="s">
        <v>1334</v>
      </c>
      <c r="O3" s="23" t="s">
        <v>1333</v>
      </c>
      <c r="P3" s="29" t="s">
        <v>1334</v>
      </c>
      <c r="Q3" s="23" t="s">
        <v>1333</v>
      </c>
      <c r="R3" s="29" t="s">
        <v>1334</v>
      </c>
    </row>
    <row r="4" spans="1:18" s="28" customFormat="1" x14ac:dyDescent="0.3">
      <c r="A4" s="23" t="s">
        <v>423</v>
      </c>
      <c r="B4" s="23" t="s">
        <v>1335</v>
      </c>
      <c r="C4" s="24">
        <v>42303</v>
      </c>
      <c r="D4" s="25">
        <v>0.5625</v>
      </c>
      <c r="E4" s="26" t="s">
        <v>1336</v>
      </c>
      <c r="F4" s="27">
        <v>1000</v>
      </c>
      <c r="G4" s="30" t="s">
        <v>1337</v>
      </c>
      <c r="H4" s="27">
        <v>625</v>
      </c>
      <c r="I4" s="26" t="s">
        <v>1338</v>
      </c>
      <c r="J4" s="27">
        <v>675</v>
      </c>
      <c r="K4" s="36">
        <v>-999</v>
      </c>
      <c r="L4" s="36">
        <v>-999</v>
      </c>
      <c r="M4" s="26" t="s">
        <v>1339</v>
      </c>
      <c r="N4" s="27">
        <v>3</v>
      </c>
      <c r="O4" s="26" t="s">
        <v>1340</v>
      </c>
      <c r="P4" s="27">
        <v>6</v>
      </c>
      <c r="Q4" s="30" t="s">
        <v>1341</v>
      </c>
      <c r="R4" s="27">
        <v>3</v>
      </c>
    </row>
    <row r="5" spans="1:18" s="28" customFormat="1" x14ac:dyDescent="0.3">
      <c r="A5" s="23" t="s">
        <v>423</v>
      </c>
      <c r="B5" s="23" t="s">
        <v>403</v>
      </c>
      <c r="C5" s="24">
        <v>42305</v>
      </c>
      <c r="D5" s="25">
        <v>0.46527777777777773</v>
      </c>
      <c r="E5" s="31" t="s">
        <v>1342</v>
      </c>
      <c r="F5" s="27">
        <v>100</v>
      </c>
      <c r="G5" s="31" t="s">
        <v>1343</v>
      </c>
      <c r="H5" s="27">
        <v>100</v>
      </c>
      <c r="I5" s="31" t="s">
        <v>1344</v>
      </c>
      <c r="J5" s="27">
        <v>100</v>
      </c>
      <c r="K5" s="36">
        <v>-999</v>
      </c>
      <c r="L5" s="36">
        <v>-999</v>
      </c>
      <c r="M5" s="31" t="s">
        <v>1345</v>
      </c>
      <c r="N5" s="27">
        <v>5</v>
      </c>
      <c r="O5" s="31" t="s">
        <v>1346</v>
      </c>
      <c r="P5" s="27">
        <v>7</v>
      </c>
      <c r="Q5" s="31" t="s">
        <v>1347</v>
      </c>
      <c r="R5" s="27">
        <v>5</v>
      </c>
    </row>
    <row r="6" spans="1:18" s="28" customFormat="1" x14ac:dyDescent="0.3">
      <c r="A6" s="23" t="s">
        <v>423</v>
      </c>
      <c r="B6" s="23" t="s">
        <v>396</v>
      </c>
      <c r="C6" s="24">
        <v>42308</v>
      </c>
      <c r="D6" s="25">
        <v>0.47569444444444442</v>
      </c>
      <c r="E6" s="31" t="s">
        <v>1348</v>
      </c>
      <c r="F6" s="27">
        <v>950</v>
      </c>
      <c r="G6" s="31" t="s">
        <v>1349</v>
      </c>
      <c r="H6" s="27">
        <v>950</v>
      </c>
      <c r="I6" s="31" t="s">
        <v>1350</v>
      </c>
      <c r="J6" s="27">
        <v>800</v>
      </c>
      <c r="K6" s="36">
        <v>-999</v>
      </c>
      <c r="L6" s="36">
        <v>-999</v>
      </c>
      <c r="M6" s="31" t="s">
        <v>1351</v>
      </c>
      <c r="N6" s="27">
        <v>5</v>
      </c>
      <c r="O6" s="31" t="s">
        <v>1352</v>
      </c>
      <c r="P6" s="27">
        <v>4</v>
      </c>
      <c r="Q6" s="31" t="s">
        <v>1353</v>
      </c>
      <c r="R6" s="27">
        <v>4</v>
      </c>
    </row>
    <row r="7" spans="1:18" s="28" customFormat="1" x14ac:dyDescent="0.3">
      <c r="A7" s="23" t="s">
        <v>423</v>
      </c>
      <c r="B7" s="23" t="s">
        <v>419</v>
      </c>
      <c r="C7" s="24">
        <v>42309</v>
      </c>
      <c r="D7" s="25">
        <v>0.58958333333333335</v>
      </c>
      <c r="E7" s="31" t="s">
        <v>1354</v>
      </c>
      <c r="F7" s="27">
        <v>925</v>
      </c>
      <c r="G7" s="31" t="s">
        <v>1355</v>
      </c>
      <c r="H7" s="27">
        <v>875</v>
      </c>
      <c r="I7" s="31" t="s">
        <v>1356</v>
      </c>
      <c r="J7" s="27">
        <v>995</v>
      </c>
      <c r="K7" s="36">
        <v>-999</v>
      </c>
      <c r="L7" s="36">
        <v>-999</v>
      </c>
      <c r="M7" s="31" t="s">
        <v>1357</v>
      </c>
      <c r="N7" s="27">
        <v>4</v>
      </c>
      <c r="O7" s="31" t="s">
        <v>1358</v>
      </c>
      <c r="P7" s="27">
        <v>4</v>
      </c>
      <c r="Q7" s="31" t="s">
        <v>1359</v>
      </c>
      <c r="R7" s="27">
        <v>4</v>
      </c>
    </row>
    <row r="8" spans="1:18" s="28" customFormat="1" x14ac:dyDescent="0.3">
      <c r="A8" s="23" t="s">
        <v>423</v>
      </c>
      <c r="B8" s="23" t="s">
        <v>397</v>
      </c>
      <c r="C8" s="24">
        <v>42309</v>
      </c>
      <c r="D8" s="25">
        <v>0.68888888888888899</v>
      </c>
      <c r="E8" s="31" t="s">
        <v>1360</v>
      </c>
      <c r="F8" s="27">
        <v>965</v>
      </c>
      <c r="G8" s="31" t="s">
        <v>1361</v>
      </c>
      <c r="H8" s="27">
        <v>690</v>
      </c>
      <c r="I8" s="31" t="s">
        <v>1362</v>
      </c>
      <c r="J8" s="27">
        <v>845</v>
      </c>
      <c r="K8" s="36">
        <v>-999</v>
      </c>
      <c r="L8" s="36">
        <v>-999</v>
      </c>
      <c r="M8" s="31" t="s">
        <v>1363</v>
      </c>
      <c r="N8" s="27">
        <v>6</v>
      </c>
      <c r="O8" s="31" t="s">
        <v>1364</v>
      </c>
      <c r="P8" s="27">
        <v>3</v>
      </c>
      <c r="Q8" s="31" t="s">
        <v>1365</v>
      </c>
      <c r="R8" s="27">
        <v>2</v>
      </c>
    </row>
    <row r="9" spans="1:18" s="28" customFormat="1" x14ac:dyDescent="0.3">
      <c r="A9" s="23" t="s">
        <v>424</v>
      </c>
      <c r="B9" s="23" t="s">
        <v>1366</v>
      </c>
      <c r="C9" s="24">
        <v>42310</v>
      </c>
      <c r="D9" s="25">
        <v>0.72777777777777775</v>
      </c>
      <c r="E9" s="23" t="s">
        <v>1367</v>
      </c>
      <c r="F9" s="27">
        <v>650</v>
      </c>
      <c r="G9" s="23" t="s">
        <v>1367</v>
      </c>
      <c r="H9" s="27">
        <v>430</v>
      </c>
      <c r="I9" s="23" t="s">
        <v>1367</v>
      </c>
      <c r="J9" s="27">
        <v>500</v>
      </c>
      <c r="K9" s="36">
        <v>-999</v>
      </c>
      <c r="L9" s="36">
        <v>-999</v>
      </c>
      <c r="M9" s="23" t="s">
        <v>1367</v>
      </c>
      <c r="N9" s="27">
        <v>10</v>
      </c>
      <c r="O9" s="23" t="s">
        <v>1367</v>
      </c>
      <c r="P9" s="27">
        <v>4</v>
      </c>
      <c r="Q9" s="23" t="s">
        <v>1367</v>
      </c>
      <c r="R9" s="27">
        <v>4</v>
      </c>
    </row>
    <row r="10" spans="1:18" x14ac:dyDescent="0.3">
      <c r="A10" s="23" t="s">
        <v>424</v>
      </c>
      <c r="B10" s="23" t="s">
        <v>404</v>
      </c>
      <c r="C10" s="32">
        <v>42313</v>
      </c>
      <c r="D10" s="33">
        <v>0.42708333333333331</v>
      </c>
      <c r="E10" s="23" t="s">
        <v>1368</v>
      </c>
      <c r="F10" s="27">
        <v>450</v>
      </c>
      <c r="G10" s="23" t="s">
        <v>1369</v>
      </c>
      <c r="H10" s="27">
        <v>400</v>
      </c>
      <c r="I10" s="23" t="s">
        <v>1370</v>
      </c>
      <c r="J10" s="27">
        <v>460</v>
      </c>
      <c r="K10" s="36">
        <v>-999</v>
      </c>
      <c r="L10" s="36">
        <v>-999</v>
      </c>
      <c r="M10" s="23" t="s">
        <v>1371</v>
      </c>
      <c r="N10" s="27">
        <v>4</v>
      </c>
      <c r="O10" s="23" t="s">
        <v>1372</v>
      </c>
      <c r="P10" s="27">
        <v>6</v>
      </c>
      <c r="Q10" s="23" t="s">
        <v>1373</v>
      </c>
      <c r="R10" s="27">
        <v>4</v>
      </c>
    </row>
    <row r="11" spans="1:18" x14ac:dyDescent="0.3">
      <c r="A11" s="23" t="s">
        <v>1374</v>
      </c>
      <c r="B11" s="23" t="s">
        <v>398</v>
      </c>
      <c r="C11" s="32">
        <v>42314</v>
      </c>
      <c r="D11" s="33">
        <v>0.52083333333333337</v>
      </c>
      <c r="E11" s="23" t="s">
        <v>1375</v>
      </c>
      <c r="F11" s="27">
        <v>575</v>
      </c>
      <c r="G11" s="23" t="s">
        <v>1376</v>
      </c>
      <c r="H11" s="27">
        <v>625</v>
      </c>
      <c r="I11" s="23" t="s">
        <v>1377</v>
      </c>
      <c r="J11" s="27">
        <v>650</v>
      </c>
      <c r="K11" s="36">
        <v>-999</v>
      </c>
      <c r="L11" s="36">
        <v>-999</v>
      </c>
      <c r="M11" s="23" t="s">
        <v>1378</v>
      </c>
      <c r="N11" s="27">
        <v>8</v>
      </c>
      <c r="O11" s="23" t="s">
        <v>1379</v>
      </c>
      <c r="P11" s="27">
        <v>5</v>
      </c>
      <c r="Q11" s="23" t="s">
        <v>1377</v>
      </c>
      <c r="R11" s="27">
        <v>5</v>
      </c>
    </row>
    <row r="12" spans="1:18" x14ac:dyDescent="0.3">
      <c r="A12" s="23" t="s">
        <v>424</v>
      </c>
      <c r="B12" s="23" t="s">
        <v>401</v>
      </c>
      <c r="C12" s="32">
        <v>42315</v>
      </c>
      <c r="D12" s="33">
        <v>0.46875</v>
      </c>
      <c r="E12" s="23" t="s">
        <v>1380</v>
      </c>
      <c r="F12" s="27">
        <v>780</v>
      </c>
      <c r="G12" s="34" t="s">
        <v>1381</v>
      </c>
      <c r="H12" s="27">
        <v>850</v>
      </c>
      <c r="I12" s="34" t="s">
        <v>1382</v>
      </c>
      <c r="J12" s="27">
        <v>700</v>
      </c>
      <c r="K12" s="36">
        <v>-999</v>
      </c>
      <c r="L12" s="36">
        <v>-999</v>
      </c>
      <c r="M12" s="34" t="s">
        <v>1383</v>
      </c>
      <c r="N12" s="27">
        <v>5</v>
      </c>
      <c r="O12" s="34" t="s">
        <v>1383</v>
      </c>
      <c r="P12" s="27">
        <v>6</v>
      </c>
      <c r="Q12" s="34" t="s">
        <v>1383</v>
      </c>
      <c r="R12" s="27">
        <v>4</v>
      </c>
    </row>
    <row r="13" spans="1:18" x14ac:dyDescent="0.3">
      <c r="A13" s="23" t="s">
        <v>423</v>
      </c>
      <c r="B13" s="23" t="s">
        <v>402</v>
      </c>
      <c r="C13" s="32">
        <v>42424</v>
      </c>
      <c r="D13" s="35">
        <v>0.52083333333333337</v>
      </c>
      <c r="E13" s="13" t="s">
        <v>1384</v>
      </c>
      <c r="F13" s="13" t="s">
        <v>1385</v>
      </c>
      <c r="G13" s="13" t="s">
        <v>1386</v>
      </c>
      <c r="H13" s="13" t="s">
        <v>1387</v>
      </c>
      <c r="I13" s="13" t="s">
        <v>1388</v>
      </c>
      <c r="J13" s="13" t="s">
        <v>1389</v>
      </c>
      <c r="K13" s="36">
        <v>-999</v>
      </c>
      <c r="L13" s="36">
        <v>-999</v>
      </c>
      <c r="M13" s="13" t="s">
        <v>1390</v>
      </c>
      <c r="N13" s="13">
        <v>5</v>
      </c>
      <c r="O13" s="13" t="s">
        <v>1391</v>
      </c>
      <c r="P13" s="13">
        <v>4</v>
      </c>
      <c r="Q13" s="13" t="s">
        <v>1392</v>
      </c>
      <c r="R13" s="13">
        <v>5</v>
      </c>
    </row>
    <row r="14" spans="1:18" x14ac:dyDescent="0.3">
      <c r="A14" s="23" t="s">
        <v>423</v>
      </c>
      <c r="B14" s="23" t="s">
        <v>396</v>
      </c>
      <c r="C14" s="38">
        <v>42427</v>
      </c>
      <c r="D14" s="35">
        <v>0.55208333333333337</v>
      </c>
      <c r="E14" s="13" t="s">
        <v>1393</v>
      </c>
      <c r="F14" s="13" t="s">
        <v>1394</v>
      </c>
      <c r="G14" s="13" t="s">
        <v>1395</v>
      </c>
      <c r="H14" s="13" t="s">
        <v>1394</v>
      </c>
      <c r="I14" s="13" t="s">
        <v>1396</v>
      </c>
      <c r="J14" s="13" t="s">
        <v>1394</v>
      </c>
      <c r="K14" s="36">
        <v>-999</v>
      </c>
      <c r="L14" s="36">
        <v>-999</v>
      </c>
      <c r="M14" s="13" t="s">
        <v>1397</v>
      </c>
      <c r="N14" s="13">
        <v>4</v>
      </c>
      <c r="O14" s="13" t="s">
        <v>1398</v>
      </c>
      <c r="P14" s="13">
        <v>6</v>
      </c>
      <c r="Q14" s="13" t="s">
        <v>1353</v>
      </c>
      <c r="R14" s="13">
        <v>5</v>
      </c>
    </row>
    <row r="15" spans="1:18" x14ac:dyDescent="0.3">
      <c r="A15" s="23" t="s">
        <v>423</v>
      </c>
      <c r="B15" s="23" t="s">
        <v>397</v>
      </c>
      <c r="C15" s="10">
        <v>42427</v>
      </c>
      <c r="D15" s="15">
        <v>0.6875</v>
      </c>
      <c r="E15" s="8" t="s">
        <v>1399</v>
      </c>
      <c r="F15" s="8">
        <v>1000</v>
      </c>
      <c r="G15" s="8" t="s">
        <v>1400</v>
      </c>
      <c r="H15" s="8">
        <v>1000</v>
      </c>
      <c r="I15" s="8" t="s">
        <v>1401</v>
      </c>
      <c r="J15" s="8">
        <v>950</v>
      </c>
      <c r="K15" s="36">
        <v>-999</v>
      </c>
      <c r="L15" s="36">
        <v>-999</v>
      </c>
      <c r="M15" s="8" t="s">
        <v>1402</v>
      </c>
      <c r="N15" s="8">
        <v>4</v>
      </c>
      <c r="O15" s="8" t="s">
        <v>1403</v>
      </c>
      <c r="P15" s="8">
        <v>6</v>
      </c>
      <c r="Q15" s="8" t="s">
        <v>1404</v>
      </c>
      <c r="R15" s="8">
        <v>8</v>
      </c>
    </row>
    <row r="16" spans="1:18" x14ac:dyDescent="0.3">
      <c r="A16" s="23" t="s">
        <v>424</v>
      </c>
      <c r="B16" s="23" t="s">
        <v>1405</v>
      </c>
      <c r="C16" s="38">
        <v>42430</v>
      </c>
      <c r="D16" s="35">
        <v>0.77083333333333337</v>
      </c>
      <c r="E16" s="13" t="s">
        <v>1406</v>
      </c>
      <c r="F16" s="13" t="s">
        <v>1407</v>
      </c>
      <c r="G16" s="13" t="s">
        <v>1408</v>
      </c>
      <c r="H16" s="13" t="s">
        <v>1409</v>
      </c>
      <c r="I16" s="13" t="s">
        <v>1408</v>
      </c>
      <c r="J16" s="13" t="s">
        <v>1410</v>
      </c>
      <c r="K16" s="36">
        <v>-999</v>
      </c>
      <c r="L16" s="36">
        <v>-999</v>
      </c>
      <c r="M16" s="13" t="s">
        <v>1411</v>
      </c>
      <c r="N16" s="13">
        <v>4</v>
      </c>
      <c r="O16" s="13" t="s">
        <v>1412</v>
      </c>
      <c r="P16" s="13">
        <v>3</v>
      </c>
      <c r="Q16" s="13" t="s">
        <v>1412</v>
      </c>
      <c r="R16" s="13">
        <v>6</v>
      </c>
    </row>
    <row r="17" spans="1:18" x14ac:dyDescent="0.3">
      <c r="A17" s="23" t="s">
        <v>423</v>
      </c>
      <c r="B17" s="23" t="s">
        <v>407</v>
      </c>
      <c r="C17" s="38">
        <v>42434</v>
      </c>
      <c r="D17" s="35">
        <v>0.48194444444444445</v>
      </c>
      <c r="E17" s="13" t="s">
        <v>1413</v>
      </c>
      <c r="F17" s="13">
        <v>1000</v>
      </c>
      <c r="G17" s="13" t="s">
        <v>1414</v>
      </c>
      <c r="H17" s="13">
        <v>1000</v>
      </c>
      <c r="I17" s="13" t="s">
        <v>1415</v>
      </c>
      <c r="J17" s="13">
        <v>1000</v>
      </c>
      <c r="K17" s="36">
        <v>-999</v>
      </c>
      <c r="L17" s="36">
        <v>-999</v>
      </c>
      <c r="M17" s="13" t="s">
        <v>1416</v>
      </c>
      <c r="N17" s="13">
        <v>4</v>
      </c>
      <c r="O17" s="13" t="s">
        <v>1417</v>
      </c>
      <c r="P17" s="13">
        <v>4</v>
      </c>
      <c r="Q17" s="13" t="s">
        <v>1418</v>
      </c>
      <c r="R17" s="13">
        <v>4</v>
      </c>
    </row>
    <row r="18" spans="1:18" x14ac:dyDescent="0.3">
      <c r="A18" s="23" t="s">
        <v>424</v>
      </c>
      <c r="B18" s="23" t="s">
        <v>408</v>
      </c>
      <c r="C18" s="38">
        <v>42437</v>
      </c>
      <c r="D18" s="35">
        <v>0.52083333333333337</v>
      </c>
      <c r="E18" s="13" t="s">
        <v>1419</v>
      </c>
      <c r="F18" s="13">
        <v>700</v>
      </c>
      <c r="G18" s="13" t="s">
        <v>1420</v>
      </c>
      <c r="H18" s="13">
        <v>675</v>
      </c>
      <c r="I18" s="13" t="s">
        <v>1420</v>
      </c>
      <c r="J18" s="13">
        <v>650</v>
      </c>
      <c r="K18" s="36">
        <v>-999</v>
      </c>
      <c r="L18" s="36">
        <v>-999</v>
      </c>
      <c r="M18" s="13" t="s">
        <v>1420</v>
      </c>
      <c r="N18" s="13">
        <v>7</v>
      </c>
      <c r="O18" s="13" t="s">
        <v>1420</v>
      </c>
      <c r="P18" s="13">
        <v>7</v>
      </c>
      <c r="Q18" s="13" t="s">
        <v>1420</v>
      </c>
      <c r="R18" s="13">
        <v>6</v>
      </c>
    </row>
    <row r="19" spans="1:18" x14ac:dyDescent="0.3">
      <c r="A19" s="23" t="s">
        <v>423</v>
      </c>
      <c r="B19" s="23" t="s">
        <v>1421</v>
      </c>
      <c r="C19" s="38">
        <v>42443</v>
      </c>
      <c r="D19" s="39">
        <v>0.50694444444444442</v>
      </c>
      <c r="E19" s="13" t="s">
        <v>1422</v>
      </c>
      <c r="F19" s="13">
        <v>525</v>
      </c>
      <c r="G19" s="13" t="s">
        <v>1423</v>
      </c>
      <c r="H19" s="13">
        <v>550</v>
      </c>
      <c r="I19" s="13" t="s">
        <v>1424</v>
      </c>
      <c r="J19" s="13">
        <v>575</v>
      </c>
      <c r="K19" s="36">
        <v>-999</v>
      </c>
      <c r="L19" s="36">
        <v>-999</v>
      </c>
      <c r="M19" s="13" t="s">
        <v>1425</v>
      </c>
      <c r="N19" s="13">
        <v>6</v>
      </c>
      <c r="O19" s="13" t="s">
        <v>1423</v>
      </c>
      <c r="P19" s="13">
        <v>4</v>
      </c>
      <c r="Q19" s="13" t="s">
        <v>1424</v>
      </c>
      <c r="R19" s="13">
        <v>5</v>
      </c>
    </row>
    <row r="20" spans="1:18" x14ac:dyDescent="0.3">
      <c r="A20" s="23" t="s">
        <v>423</v>
      </c>
      <c r="B20" s="23" t="s">
        <v>398</v>
      </c>
      <c r="C20" s="32">
        <v>42426</v>
      </c>
      <c r="D20" s="40">
        <v>0.52083333333333337</v>
      </c>
      <c r="E20" s="34" t="s">
        <v>1426</v>
      </c>
      <c r="F20" s="34">
        <v>1000</v>
      </c>
      <c r="G20" s="34" t="s">
        <v>1427</v>
      </c>
      <c r="H20" s="34">
        <v>1000</v>
      </c>
      <c r="I20" s="34" t="s">
        <v>1428</v>
      </c>
      <c r="J20" s="34">
        <v>1000</v>
      </c>
      <c r="K20" s="36">
        <v>-999</v>
      </c>
      <c r="L20" s="36">
        <v>-999</v>
      </c>
      <c r="M20" s="34" t="s">
        <v>1426</v>
      </c>
      <c r="N20" s="34">
        <v>6</v>
      </c>
      <c r="O20" s="34" t="s">
        <v>1429</v>
      </c>
      <c r="P20" s="34">
        <v>7</v>
      </c>
      <c r="Q20" s="34" t="s">
        <v>1430</v>
      </c>
      <c r="R20" s="34">
        <v>7</v>
      </c>
    </row>
    <row r="21" spans="1:18" x14ac:dyDescent="0.3">
      <c r="A21" s="23" t="s">
        <v>424</v>
      </c>
      <c r="B21" s="23" t="s">
        <v>409</v>
      </c>
      <c r="C21" s="32">
        <v>42447</v>
      </c>
      <c r="D21" s="33">
        <v>0.8125</v>
      </c>
      <c r="E21" s="34" t="s">
        <v>1431</v>
      </c>
      <c r="F21" s="34">
        <v>340</v>
      </c>
      <c r="G21" s="34" t="s">
        <v>1432</v>
      </c>
      <c r="H21" s="34">
        <v>430</v>
      </c>
      <c r="I21" s="34" t="s">
        <v>1433</v>
      </c>
      <c r="J21" s="34">
        <v>425</v>
      </c>
      <c r="K21" s="36">
        <v>-999</v>
      </c>
      <c r="L21" s="36">
        <v>-999</v>
      </c>
      <c r="M21" s="34" t="s">
        <v>1434</v>
      </c>
      <c r="N21" s="34">
        <v>9</v>
      </c>
      <c r="O21" s="34" t="s">
        <v>1435</v>
      </c>
      <c r="P21" s="34">
        <v>3</v>
      </c>
      <c r="Q21" s="34" t="s">
        <v>1436</v>
      </c>
      <c r="R21" s="34">
        <v>6</v>
      </c>
    </row>
    <row r="22" spans="1:18" x14ac:dyDescent="0.3">
      <c r="A22" s="23" t="s">
        <v>423</v>
      </c>
      <c r="B22" s="23" t="s">
        <v>419</v>
      </c>
      <c r="C22" s="32">
        <v>42428</v>
      </c>
      <c r="D22" s="33">
        <v>0.58333333333333337</v>
      </c>
      <c r="E22" s="34" t="s">
        <v>1437</v>
      </c>
      <c r="F22" s="23" t="s">
        <v>1438</v>
      </c>
      <c r="G22" s="34" t="s">
        <v>1439</v>
      </c>
      <c r="H22" s="23" t="s">
        <v>1440</v>
      </c>
      <c r="I22" s="34" t="s">
        <v>1441</v>
      </c>
      <c r="J22" s="23" t="s">
        <v>1442</v>
      </c>
      <c r="K22" s="36">
        <v>-999</v>
      </c>
      <c r="L22" s="36">
        <v>-999</v>
      </c>
      <c r="M22" s="34" t="s">
        <v>1443</v>
      </c>
      <c r="N22" s="34">
        <v>7</v>
      </c>
      <c r="O22" s="34" t="s">
        <v>1444</v>
      </c>
      <c r="P22" s="34">
        <v>7</v>
      </c>
      <c r="Q22" s="34" t="s">
        <v>1445</v>
      </c>
      <c r="R22" s="34">
        <v>6</v>
      </c>
    </row>
    <row r="23" spans="1:18" x14ac:dyDescent="0.3">
      <c r="A23" s="23" t="s">
        <v>423</v>
      </c>
      <c r="B23" s="23" t="s">
        <v>419</v>
      </c>
      <c r="C23" s="32">
        <v>42543</v>
      </c>
      <c r="D23" s="33">
        <v>0.47222222222222227</v>
      </c>
      <c r="E23" s="23" t="s">
        <v>1446</v>
      </c>
      <c r="F23" s="23" t="s">
        <v>1447</v>
      </c>
      <c r="G23" s="23" t="s">
        <v>1448</v>
      </c>
      <c r="H23" s="23" t="s">
        <v>1449</v>
      </c>
      <c r="I23" s="23" t="s">
        <v>1450</v>
      </c>
      <c r="J23" s="23" t="s">
        <v>1451</v>
      </c>
      <c r="K23" s="23" t="s">
        <v>1452</v>
      </c>
      <c r="L23" s="23">
        <v>150</v>
      </c>
      <c r="M23" s="23" t="s">
        <v>1446</v>
      </c>
      <c r="N23" s="34">
        <v>5</v>
      </c>
      <c r="O23" s="23" t="s">
        <v>1448</v>
      </c>
      <c r="P23" s="34">
        <v>6</v>
      </c>
      <c r="Q23" s="23" t="s">
        <v>1450</v>
      </c>
      <c r="R23" s="34">
        <v>8</v>
      </c>
    </row>
    <row r="24" spans="1:18" x14ac:dyDescent="0.3">
      <c r="A24" s="23" t="s">
        <v>423</v>
      </c>
      <c r="B24" s="23" t="s">
        <v>397</v>
      </c>
      <c r="C24" s="32">
        <v>42544</v>
      </c>
      <c r="D24" s="33">
        <v>0.46180555555555558</v>
      </c>
      <c r="E24" s="23" t="s">
        <v>1453</v>
      </c>
      <c r="F24" s="23" t="s">
        <v>1454</v>
      </c>
      <c r="G24" s="23" t="s">
        <v>1455</v>
      </c>
      <c r="H24" s="23" t="s">
        <v>1456</v>
      </c>
      <c r="I24" s="23" t="s">
        <v>1457</v>
      </c>
      <c r="J24" s="23" t="s">
        <v>1458</v>
      </c>
      <c r="K24" s="23" t="s">
        <v>1453</v>
      </c>
      <c r="L24" s="23">
        <v>150</v>
      </c>
      <c r="M24" s="23" t="s">
        <v>1459</v>
      </c>
      <c r="N24" s="34">
        <v>4</v>
      </c>
      <c r="O24" s="23" t="s">
        <v>1455</v>
      </c>
      <c r="P24" s="34">
        <v>6</v>
      </c>
      <c r="Q24" s="23" t="s">
        <v>1460</v>
      </c>
      <c r="R24" s="34">
        <v>5</v>
      </c>
    </row>
    <row r="25" spans="1:18" x14ac:dyDescent="0.3">
      <c r="A25" s="23" t="s">
        <v>423</v>
      </c>
      <c r="B25" s="23" t="s">
        <v>396</v>
      </c>
      <c r="C25" s="32">
        <v>42546</v>
      </c>
      <c r="D25" s="33">
        <v>0.4375</v>
      </c>
      <c r="E25" s="23" t="s">
        <v>1461</v>
      </c>
      <c r="F25" s="34">
        <v>1000</v>
      </c>
      <c r="G25" s="23" t="s">
        <v>1462</v>
      </c>
      <c r="H25" s="34">
        <v>1000</v>
      </c>
      <c r="I25" s="23" t="s">
        <v>1463</v>
      </c>
      <c r="J25" s="34">
        <v>1000</v>
      </c>
      <c r="K25" s="23" t="s">
        <v>1461</v>
      </c>
      <c r="L25" s="34">
        <v>150</v>
      </c>
      <c r="M25" s="23" t="s">
        <v>1464</v>
      </c>
      <c r="N25" s="34">
        <v>6</v>
      </c>
      <c r="O25" s="23" t="s">
        <v>1465</v>
      </c>
      <c r="P25" s="34">
        <v>6</v>
      </c>
      <c r="Q25" s="23" t="s">
        <v>1466</v>
      </c>
      <c r="R25" s="34">
        <v>4</v>
      </c>
    </row>
    <row r="26" spans="1:18" x14ac:dyDescent="0.3">
      <c r="A26" s="23" t="s">
        <v>423</v>
      </c>
      <c r="B26" s="23" t="s">
        <v>402</v>
      </c>
      <c r="C26" s="32">
        <v>42548</v>
      </c>
      <c r="D26" s="35">
        <v>0.50347222222222221</v>
      </c>
      <c r="E26" s="41" t="s">
        <v>1467</v>
      </c>
      <c r="F26" s="23" t="s">
        <v>1468</v>
      </c>
      <c r="G26" s="23" t="s">
        <v>1469</v>
      </c>
      <c r="H26" s="23" t="s">
        <v>1470</v>
      </c>
      <c r="I26" s="23" t="s">
        <v>1471</v>
      </c>
      <c r="J26" s="23" t="s">
        <v>1472</v>
      </c>
      <c r="K26" s="23" t="s">
        <v>1467</v>
      </c>
      <c r="L26" s="34">
        <v>150</v>
      </c>
      <c r="M26" s="23" t="s">
        <v>1473</v>
      </c>
      <c r="N26" s="34">
        <v>2</v>
      </c>
      <c r="O26" s="23" t="s">
        <v>1469</v>
      </c>
      <c r="P26" s="34">
        <v>9</v>
      </c>
      <c r="Q26" s="23" t="s">
        <v>1474</v>
      </c>
      <c r="R26" s="34">
        <v>2</v>
      </c>
    </row>
    <row r="27" spans="1:18" x14ac:dyDescent="0.3">
      <c r="A27" s="23" t="s">
        <v>423</v>
      </c>
      <c r="B27" s="23" t="s">
        <v>403</v>
      </c>
      <c r="C27" s="32">
        <v>42549</v>
      </c>
      <c r="D27" s="33">
        <v>0.43402777777777773</v>
      </c>
      <c r="E27" s="23" t="s">
        <v>1475</v>
      </c>
      <c r="F27" s="23" t="s">
        <v>1387</v>
      </c>
      <c r="G27" s="23" t="s">
        <v>1476</v>
      </c>
      <c r="H27" s="23" t="s">
        <v>1477</v>
      </c>
      <c r="I27" s="23" t="s">
        <v>1478</v>
      </c>
      <c r="J27" s="23" t="s">
        <v>1479</v>
      </c>
      <c r="K27" s="23" t="s">
        <v>1475</v>
      </c>
      <c r="L27" s="34">
        <v>150</v>
      </c>
      <c r="M27" s="23" t="s">
        <v>1480</v>
      </c>
      <c r="N27" s="34">
        <v>7</v>
      </c>
      <c r="O27" s="23" t="s">
        <v>1481</v>
      </c>
      <c r="P27" s="34">
        <v>7</v>
      </c>
      <c r="Q27" s="23" t="s">
        <v>1478</v>
      </c>
      <c r="R27" s="34">
        <v>8</v>
      </c>
    </row>
    <row r="28" spans="1:18" x14ac:dyDescent="0.3">
      <c r="A28" s="23" t="s">
        <v>424</v>
      </c>
      <c r="B28" s="23" t="s">
        <v>415</v>
      </c>
      <c r="C28" s="32">
        <v>42553</v>
      </c>
      <c r="D28" s="33">
        <v>0.4375</v>
      </c>
      <c r="E28" s="23" t="s">
        <v>1482</v>
      </c>
      <c r="F28" s="23" t="s">
        <v>1483</v>
      </c>
      <c r="G28" s="23" t="s">
        <v>1484</v>
      </c>
      <c r="H28" s="23" t="s">
        <v>1485</v>
      </c>
      <c r="I28" s="23" t="s">
        <v>1486</v>
      </c>
      <c r="J28" s="23" t="s">
        <v>1487</v>
      </c>
      <c r="K28" s="23" t="s">
        <v>1482</v>
      </c>
      <c r="L28" s="34">
        <v>100</v>
      </c>
      <c r="M28" s="23" t="s">
        <v>1482</v>
      </c>
      <c r="N28" s="34">
        <v>8</v>
      </c>
      <c r="O28" s="23" t="s">
        <v>1484</v>
      </c>
      <c r="P28" s="34">
        <v>7</v>
      </c>
      <c r="Q28" s="23" t="s">
        <v>1486</v>
      </c>
      <c r="R28" s="34">
        <v>7</v>
      </c>
    </row>
    <row r="29" spans="1:18" x14ac:dyDescent="0.3">
      <c r="A29" s="23" t="s">
        <v>424</v>
      </c>
      <c r="B29" s="23" t="s">
        <v>404</v>
      </c>
      <c r="C29" s="32">
        <v>42557</v>
      </c>
      <c r="D29" s="33">
        <v>0.47916666666666669</v>
      </c>
      <c r="E29" s="23" t="s">
        <v>1488</v>
      </c>
      <c r="F29" s="23" t="s">
        <v>1489</v>
      </c>
      <c r="G29" s="23" t="s">
        <v>1490</v>
      </c>
      <c r="H29" s="23" t="s">
        <v>1387</v>
      </c>
      <c r="I29" s="23" t="s">
        <v>1491</v>
      </c>
      <c r="J29" s="23" t="s">
        <v>1456</v>
      </c>
      <c r="K29" s="23" t="s">
        <v>1488</v>
      </c>
      <c r="L29" s="34">
        <v>125</v>
      </c>
      <c r="M29" s="23" t="s">
        <v>1488</v>
      </c>
      <c r="N29" s="34">
        <v>3</v>
      </c>
      <c r="O29" s="23" t="s">
        <v>1492</v>
      </c>
      <c r="P29" s="34">
        <v>6</v>
      </c>
      <c r="Q29" s="23" t="s">
        <v>1491</v>
      </c>
      <c r="R29" s="34">
        <v>3</v>
      </c>
    </row>
    <row r="30" spans="1:18" x14ac:dyDescent="0.3">
      <c r="A30" s="23" t="s">
        <v>424</v>
      </c>
      <c r="B30" s="23" t="s">
        <v>409</v>
      </c>
      <c r="C30" s="32">
        <v>42565</v>
      </c>
      <c r="D30" s="33">
        <v>0.83333333333333337</v>
      </c>
      <c r="E30" s="23" t="s">
        <v>1493</v>
      </c>
      <c r="F30" s="23" t="s">
        <v>1494</v>
      </c>
      <c r="G30" s="23" t="s">
        <v>1495</v>
      </c>
      <c r="H30" s="23" t="s">
        <v>1496</v>
      </c>
      <c r="I30" s="23" t="s">
        <v>1497</v>
      </c>
      <c r="J30" s="23" t="s">
        <v>1498</v>
      </c>
      <c r="K30" s="23" t="s">
        <v>1493</v>
      </c>
      <c r="L30" s="34">
        <v>150</v>
      </c>
      <c r="M30" s="23" t="s">
        <v>1499</v>
      </c>
      <c r="N30" s="34">
        <v>2</v>
      </c>
      <c r="O30" s="23" t="s">
        <v>1495</v>
      </c>
      <c r="P30" s="34">
        <v>5</v>
      </c>
      <c r="Q30" s="23" t="s">
        <v>1497</v>
      </c>
      <c r="R30" s="34">
        <v>7</v>
      </c>
    </row>
    <row r="31" spans="1:18" x14ac:dyDescent="0.3">
      <c r="A31" s="23" t="s">
        <v>423</v>
      </c>
      <c r="B31" s="23" t="s">
        <v>407</v>
      </c>
      <c r="C31" s="32">
        <v>42568</v>
      </c>
      <c r="D31" s="33">
        <v>0.53125</v>
      </c>
      <c r="E31" s="23" t="s">
        <v>1500</v>
      </c>
      <c r="F31" s="23" t="s">
        <v>1501</v>
      </c>
      <c r="G31" s="23" t="s">
        <v>1500</v>
      </c>
      <c r="H31" s="23" t="s">
        <v>1502</v>
      </c>
      <c r="I31" s="23" t="s">
        <v>1503</v>
      </c>
      <c r="J31" s="23" t="s">
        <v>1504</v>
      </c>
      <c r="K31" s="23" t="s">
        <v>1500</v>
      </c>
      <c r="L31" s="34">
        <v>150</v>
      </c>
      <c r="M31" s="23" t="s">
        <v>1505</v>
      </c>
      <c r="N31" s="34">
        <v>5</v>
      </c>
      <c r="O31" s="23" t="s">
        <v>1506</v>
      </c>
      <c r="P31" s="34">
        <v>2</v>
      </c>
      <c r="Q31" s="23" t="s">
        <v>1507</v>
      </c>
      <c r="R31" s="34">
        <v>3</v>
      </c>
    </row>
    <row r="32" spans="1:18" x14ac:dyDescent="0.3">
      <c r="A32" s="23" t="s">
        <v>423</v>
      </c>
      <c r="B32" s="23" t="s">
        <v>398</v>
      </c>
      <c r="C32" s="32">
        <v>42569</v>
      </c>
      <c r="D32" s="33">
        <v>0.5</v>
      </c>
      <c r="E32" s="23" t="s">
        <v>1508</v>
      </c>
      <c r="F32" s="23" t="s">
        <v>1509</v>
      </c>
      <c r="G32" s="23" t="s">
        <v>1510</v>
      </c>
      <c r="H32" s="23" t="s">
        <v>1511</v>
      </c>
      <c r="I32" s="23" t="s">
        <v>1512</v>
      </c>
      <c r="J32" s="23" t="s">
        <v>1513</v>
      </c>
      <c r="K32" s="23" t="s">
        <v>1508</v>
      </c>
      <c r="L32" s="34">
        <v>150</v>
      </c>
      <c r="M32" s="23" t="s">
        <v>1508</v>
      </c>
      <c r="N32" s="34">
        <v>4</v>
      </c>
      <c r="O32" s="23" t="s">
        <v>1510</v>
      </c>
      <c r="P32" s="34">
        <v>6</v>
      </c>
      <c r="Q32" s="23" t="s">
        <v>1512</v>
      </c>
      <c r="R32" s="34">
        <v>5</v>
      </c>
    </row>
    <row r="33" spans="1:18" x14ac:dyDescent="0.3">
      <c r="A33" s="23" t="s">
        <v>423</v>
      </c>
      <c r="B33" s="23" t="s">
        <v>403</v>
      </c>
      <c r="C33" s="23" t="s">
        <v>1514</v>
      </c>
      <c r="D33" s="33">
        <v>0.5</v>
      </c>
      <c r="E33" s="23" t="s">
        <v>1515</v>
      </c>
      <c r="F33" s="23" t="s">
        <v>1516</v>
      </c>
      <c r="G33" s="23" t="s">
        <v>1517</v>
      </c>
      <c r="H33" s="23" t="s">
        <v>1518</v>
      </c>
      <c r="I33" s="23" t="s">
        <v>1519</v>
      </c>
      <c r="J33" s="23" t="s">
        <v>1520</v>
      </c>
      <c r="K33" s="23" t="s">
        <v>1519</v>
      </c>
      <c r="L33" s="23" t="s">
        <v>1521</v>
      </c>
      <c r="M33" s="23" t="s">
        <v>1522</v>
      </c>
      <c r="N33" s="34">
        <v>4</v>
      </c>
      <c r="O33" s="23" t="s">
        <v>1522</v>
      </c>
      <c r="P33" s="34">
        <v>4</v>
      </c>
      <c r="Q33" s="23" t="s">
        <v>1522</v>
      </c>
      <c r="R33" s="34">
        <v>4</v>
      </c>
    </row>
    <row r="34" spans="1:18" x14ac:dyDescent="0.3">
      <c r="A34" s="23" t="s">
        <v>423</v>
      </c>
      <c r="B34" s="23" t="s">
        <v>419</v>
      </c>
      <c r="C34" s="32">
        <v>42676</v>
      </c>
      <c r="D34" s="33">
        <v>0.5</v>
      </c>
      <c r="E34" s="34" t="s">
        <v>1523</v>
      </c>
      <c r="F34" s="23" t="s">
        <v>1524</v>
      </c>
      <c r="G34" s="23" t="s">
        <v>1525</v>
      </c>
      <c r="H34" s="23" t="s">
        <v>1526</v>
      </c>
      <c r="I34" s="23" t="s">
        <v>1527</v>
      </c>
      <c r="J34" s="23" t="s">
        <v>1528</v>
      </c>
      <c r="K34" s="34" t="s">
        <v>1523</v>
      </c>
      <c r="L34" s="23" t="s">
        <v>1521</v>
      </c>
      <c r="M34" s="34" t="s">
        <v>1529</v>
      </c>
      <c r="N34" s="34">
        <v>2</v>
      </c>
      <c r="O34" s="23" t="s">
        <v>1530</v>
      </c>
      <c r="P34" s="34">
        <v>3</v>
      </c>
      <c r="Q34" s="23" t="s">
        <v>1527</v>
      </c>
      <c r="R34" s="34">
        <v>2</v>
      </c>
    </row>
    <row r="35" spans="1:18" x14ac:dyDescent="0.3">
      <c r="A35" s="23" t="s">
        <v>1374</v>
      </c>
      <c r="B35" s="23" t="s">
        <v>396</v>
      </c>
      <c r="C35" s="32">
        <v>42676</v>
      </c>
      <c r="D35" s="30">
        <v>0.5</v>
      </c>
      <c r="E35" s="34" t="s">
        <v>1531</v>
      </c>
      <c r="F35" s="23" t="s">
        <v>1532</v>
      </c>
      <c r="G35" s="23" t="s">
        <v>1533</v>
      </c>
      <c r="H35" s="23" t="s">
        <v>1534</v>
      </c>
      <c r="I35" s="34" t="s">
        <v>1535</v>
      </c>
      <c r="J35" s="23" t="s">
        <v>1534</v>
      </c>
      <c r="K35" s="34" t="s">
        <v>1531</v>
      </c>
      <c r="L35" s="23" t="s">
        <v>1521</v>
      </c>
      <c r="M35" s="34" t="s">
        <v>1531</v>
      </c>
      <c r="N35" s="34">
        <v>5</v>
      </c>
      <c r="O35" s="23" t="s">
        <v>1536</v>
      </c>
      <c r="P35" s="34">
        <v>3</v>
      </c>
      <c r="Q35" s="23" t="s">
        <v>1537</v>
      </c>
      <c r="R35" s="34">
        <v>4</v>
      </c>
    </row>
    <row r="36" spans="1:18" x14ac:dyDescent="0.3">
      <c r="A36" s="23" t="s">
        <v>423</v>
      </c>
      <c r="B36" s="23" t="s">
        <v>398</v>
      </c>
      <c r="C36" s="42">
        <v>42685</v>
      </c>
      <c r="D36" s="33">
        <v>0.54166666666666663</v>
      </c>
      <c r="E36" s="34" t="s">
        <v>1538</v>
      </c>
      <c r="F36" s="23" t="s">
        <v>1539</v>
      </c>
      <c r="G36" s="34" t="s">
        <v>1538</v>
      </c>
      <c r="H36" s="23" t="s">
        <v>1540</v>
      </c>
      <c r="I36" s="34" t="s">
        <v>1538</v>
      </c>
      <c r="J36" s="23" t="s">
        <v>1541</v>
      </c>
      <c r="K36" s="34" t="s">
        <v>1538</v>
      </c>
      <c r="L36" s="23" t="s">
        <v>1521</v>
      </c>
      <c r="M36" s="34" t="s">
        <v>1538</v>
      </c>
      <c r="N36" s="34">
        <v>4</v>
      </c>
      <c r="O36" s="34" t="s">
        <v>1538</v>
      </c>
      <c r="P36" s="34">
        <v>3</v>
      </c>
      <c r="Q36" s="34" t="s">
        <v>1538</v>
      </c>
      <c r="R36" s="34">
        <v>7</v>
      </c>
    </row>
    <row r="37" spans="1:18" x14ac:dyDescent="0.3">
      <c r="A37" s="23" t="s">
        <v>423</v>
      </c>
      <c r="B37" s="23" t="s">
        <v>413</v>
      </c>
      <c r="C37" s="32">
        <v>42683</v>
      </c>
      <c r="D37" s="33">
        <v>0.54166666666666663</v>
      </c>
      <c r="E37" s="23" t="s">
        <v>1542</v>
      </c>
      <c r="F37" s="34">
        <v>950</v>
      </c>
      <c r="G37" s="23" t="s">
        <v>1543</v>
      </c>
      <c r="H37" s="23" t="s">
        <v>1544</v>
      </c>
      <c r="I37" s="23" t="s">
        <v>1545</v>
      </c>
      <c r="J37" s="34">
        <v>900</v>
      </c>
      <c r="K37" s="23" t="s">
        <v>1542</v>
      </c>
      <c r="L37" s="23" t="s">
        <v>1521</v>
      </c>
      <c r="M37" s="23" t="s">
        <v>1546</v>
      </c>
      <c r="N37" s="34">
        <v>4</v>
      </c>
      <c r="O37" s="23" t="s">
        <v>1547</v>
      </c>
      <c r="P37" s="34">
        <v>3</v>
      </c>
      <c r="Q37" s="23" t="s">
        <v>1545</v>
      </c>
      <c r="R37" s="34">
        <v>4</v>
      </c>
    </row>
    <row r="38" spans="1:18" x14ac:dyDescent="0.3">
      <c r="A38" s="23" t="s">
        <v>424</v>
      </c>
      <c r="B38" s="23" t="s">
        <v>408</v>
      </c>
      <c r="C38" s="32">
        <v>42682</v>
      </c>
      <c r="D38" s="33">
        <v>0.72916666666666663</v>
      </c>
      <c r="E38" s="23" t="s">
        <v>1548</v>
      </c>
      <c r="F38" s="23" t="s">
        <v>1549</v>
      </c>
      <c r="G38" s="23" t="s">
        <v>1548</v>
      </c>
      <c r="H38" s="23" t="s">
        <v>1550</v>
      </c>
      <c r="I38" s="23" t="s">
        <v>1548</v>
      </c>
      <c r="J38" s="23" t="s">
        <v>1549</v>
      </c>
      <c r="K38" s="23" t="s">
        <v>1548</v>
      </c>
      <c r="L38" s="23" t="s">
        <v>1551</v>
      </c>
      <c r="M38" s="23" t="s">
        <v>1548</v>
      </c>
      <c r="N38" s="34">
        <v>3</v>
      </c>
      <c r="O38" s="23" t="s">
        <v>1548</v>
      </c>
      <c r="P38" s="34">
        <v>2</v>
      </c>
      <c r="Q38" s="23" t="s">
        <v>1548</v>
      </c>
      <c r="R38" s="34">
        <v>5</v>
      </c>
    </row>
    <row r="39" spans="1:18" x14ac:dyDescent="0.3">
      <c r="A39" s="23" t="s">
        <v>425</v>
      </c>
      <c r="B39" s="23" t="s">
        <v>409</v>
      </c>
      <c r="C39" s="32">
        <v>42686</v>
      </c>
      <c r="D39" s="33">
        <v>0.5</v>
      </c>
      <c r="E39" s="23" t="s">
        <v>1552</v>
      </c>
      <c r="F39" s="23" t="s">
        <v>1544</v>
      </c>
      <c r="G39" s="23" t="s">
        <v>1553</v>
      </c>
      <c r="H39" s="23" t="s">
        <v>1554</v>
      </c>
      <c r="I39" s="23" t="s">
        <v>1553</v>
      </c>
      <c r="J39" s="23" t="s">
        <v>1554</v>
      </c>
      <c r="K39" s="23" t="s">
        <v>1553</v>
      </c>
      <c r="L39" s="23" t="s">
        <v>1521</v>
      </c>
      <c r="M39" s="23" t="s">
        <v>1552</v>
      </c>
      <c r="N39" s="34">
        <v>6</v>
      </c>
      <c r="O39" s="23" t="s">
        <v>1555</v>
      </c>
      <c r="P39" s="34">
        <v>5</v>
      </c>
      <c r="Q39" s="23" t="s">
        <v>1555</v>
      </c>
      <c r="R39" s="34">
        <v>10</v>
      </c>
    </row>
    <row r="40" spans="1:18" x14ac:dyDescent="0.3">
      <c r="A40" s="23" t="s">
        <v>423</v>
      </c>
      <c r="B40" s="23" t="s">
        <v>419</v>
      </c>
      <c r="C40" s="32">
        <v>42776</v>
      </c>
      <c r="D40" s="33">
        <v>0.5</v>
      </c>
      <c r="E40" s="31" t="s">
        <v>1354</v>
      </c>
      <c r="F40" s="23" t="s">
        <v>1556</v>
      </c>
      <c r="G40" s="31" t="s">
        <v>1355</v>
      </c>
      <c r="H40" s="23" t="s">
        <v>1394</v>
      </c>
      <c r="I40" s="31" t="s">
        <v>1356</v>
      </c>
      <c r="J40" s="23" t="s">
        <v>1557</v>
      </c>
      <c r="K40" s="31" t="s">
        <v>1354</v>
      </c>
      <c r="L40" s="23" t="s">
        <v>1521</v>
      </c>
      <c r="M40" s="31" t="s">
        <v>1357</v>
      </c>
      <c r="N40" s="34">
        <v>3</v>
      </c>
      <c r="O40" s="31" t="s">
        <v>1358</v>
      </c>
      <c r="P40" s="34">
        <v>4</v>
      </c>
      <c r="Q40" s="31" t="s">
        <v>1359</v>
      </c>
      <c r="R40" s="34">
        <v>3</v>
      </c>
    </row>
    <row r="41" spans="1:18" x14ac:dyDescent="0.3">
      <c r="A41" s="23" t="s">
        <v>424</v>
      </c>
      <c r="B41" s="23" t="s">
        <v>415</v>
      </c>
      <c r="C41" s="32">
        <v>42778</v>
      </c>
      <c r="D41" s="33">
        <v>0.77083333333333337</v>
      </c>
      <c r="E41" s="23" t="s">
        <v>1558</v>
      </c>
      <c r="F41" s="23" t="s">
        <v>1559</v>
      </c>
      <c r="G41" s="23" t="s">
        <v>1558</v>
      </c>
      <c r="H41" s="23" t="s">
        <v>1442</v>
      </c>
      <c r="I41" s="23" t="s">
        <v>1558</v>
      </c>
      <c r="J41" s="23" t="s">
        <v>1560</v>
      </c>
      <c r="K41" s="23" t="s">
        <v>1558</v>
      </c>
      <c r="L41" s="23" t="s">
        <v>1561</v>
      </c>
      <c r="M41" s="23" t="s">
        <v>1558</v>
      </c>
      <c r="N41" s="34">
        <v>4</v>
      </c>
      <c r="O41" s="23" t="s">
        <v>1558</v>
      </c>
      <c r="P41" s="34">
        <v>5</v>
      </c>
      <c r="Q41" s="23" t="s">
        <v>1558</v>
      </c>
      <c r="R41" s="34">
        <v>6</v>
      </c>
    </row>
    <row r="42" spans="1:18" x14ac:dyDescent="0.3">
      <c r="A42" s="23" t="s">
        <v>424</v>
      </c>
      <c r="B42" s="23" t="s">
        <v>417</v>
      </c>
      <c r="C42" s="32">
        <v>42791</v>
      </c>
      <c r="D42" s="33">
        <v>0.45833333333333331</v>
      </c>
      <c r="E42" s="23" t="s">
        <v>1562</v>
      </c>
      <c r="F42" s="23" t="s">
        <v>1563</v>
      </c>
      <c r="G42" s="23" t="s">
        <v>1562</v>
      </c>
      <c r="H42" s="23" t="s">
        <v>1564</v>
      </c>
      <c r="I42" s="23" t="s">
        <v>1565</v>
      </c>
      <c r="J42" s="23" t="s">
        <v>1566</v>
      </c>
      <c r="K42" s="23" t="s">
        <v>1565</v>
      </c>
      <c r="L42" s="23" t="s">
        <v>1567</v>
      </c>
      <c r="M42" s="23" t="s">
        <v>1568</v>
      </c>
      <c r="N42" s="34">
        <v>7</v>
      </c>
      <c r="O42" s="23" t="s">
        <v>1568</v>
      </c>
      <c r="P42" s="34">
        <v>7</v>
      </c>
      <c r="Q42" s="23" t="s">
        <v>1568</v>
      </c>
      <c r="R42" s="34">
        <v>6</v>
      </c>
    </row>
    <row r="43" spans="1:18" x14ac:dyDescent="0.3">
      <c r="A43" s="23" t="s">
        <v>424</v>
      </c>
      <c r="B43" s="23" t="s">
        <v>409</v>
      </c>
      <c r="C43" s="32">
        <v>42798</v>
      </c>
      <c r="D43" s="33">
        <v>0.75</v>
      </c>
      <c r="E43" s="13" t="s">
        <v>1569</v>
      </c>
      <c r="F43" s="23" t="s">
        <v>1570</v>
      </c>
      <c r="G43" s="23" t="s">
        <v>1571</v>
      </c>
      <c r="H43" s="23" t="s">
        <v>1572</v>
      </c>
      <c r="I43" s="23" t="s">
        <v>1573</v>
      </c>
      <c r="J43" s="23" t="s">
        <v>1394</v>
      </c>
      <c r="K43" s="23" t="s">
        <v>1573</v>
      </c>
      <c r="L43" s="23" t="s">
        <v>1574</v>
      </c>
      <c r="M43" s="13" t="s">
        <v>1569</v>
      </c>
      <c r="N43" s="34">
        <v>3</v>
      </c>
      <c r="O43" s="23" t="s">
        <v>1571</v>
      </c>
      <c r="P43" s="34">
        <v>3</v>
      </c>
      <c r="Q43" s="23" t="s">
        <v>1573</v>
      </c>
      <c r="R43" s="34">
        <v>3</v>
      </c>
    </row>
    <row r="44" spans="1:18" x14ac:dyDescent="0.3">
      <c r="A44" s="23" t="s">
        <v>423</v>
      </c>
      <c r="B44" s="23" t="s">
        <v>398</v>
      </c>
      <c r="C44" s="32">
        <v>42799</v>
      </c>
      <c r="D44" s="33">
        <v>0.52083333333333337</v>
      </c>
      <c r="E44" s="23" t="s">
        <v>1575</v>
      </c>
      <c r="F44" s="23">
        <v>875</v>
      </c>
      <c r="G44" s="23" t="s">
        <v>1576</v>
      </c>
      <c r="H44" s="34">
        <v>1000</v>
      </c>
      <c r="I44" s="23" t="s">
        <v>1575</v>
      </c>
      <c r="J44" s="34">
        <v>900</v>
      </c>
      <c r="K44" s="23" t="s">
        <v>1575</v>
      </c>
      <c r="L44" s="23" t="s">
        <v>1521</v>
      </c>
      <c r="M44" s="23" t="s">
        <v>1575</v>
      </c>
      <c r="N44" s="34">
        <v>6</v>
      </c>
      <c r="O44" s="23" t="s">
        <v>1576</v>
      </c>
      <c r="P44" s="34">
        <v>3</v>
      </c>
      <c r="Q44" s="23" t="s">
        <v>1577</v>
      </c>
      <c r="R44" s="34">
        <v>4</v>
      </c>
    </row>
    <row r="45" spans="1:18" x14ac:dyDescent="0.3">
      <c r="A45" s="23" t="s">
        <v>423</v>
      </c>
      <c r="B45" s="23" t="s">
        <v>411</v>
      </c>
      <c r="C45" s="32">
        <v>42800</v>
      </c>
      <c r="D45" s="33">
        <v>0.5625</v>
      </c>
      <c r="E45" s="23" t="s">
        <v>1578</v>
      </c>
      <c r="F45" s="23" t="s">
        <v>1579</v>
      </c>
      <c r="G45" s="23" t="s">
        <v>1580</v>
      </c>
      <c r="H45" s="34">
        <v>950</v>
      </c>
      <c r="I45" s="23" t="s">
        <v>1581</v>
      </c>
      <c r="J45" s="23" t="s">
        <v>1582</v>
      </c>
      <c r="K45" s="23" t="s">
        <v>1580</v>
      </c>
      <c r="L45" s="23" t="s">
        <v>1521</v>
      </c>
      <c r="M45" s="23" t="s">
        <v>1578</v>
      </c>
      <c r="N45" s="34">
        <v>4</v>
      </c>
      <c r="O45" s="23" t="s">
        <v>1583</v>
      </c>
      <c r="P45" s="34">
        <v>3</v>
      </c>
      <c r="Q45" s="23" t="s">
        <v>1584</v>
      </c>
      <c r="R45" s="34">
        <v>3</v>
      </c>
    </row>
    <row r="46" spans="1:18" x14ac:dyDescent="0.3">
      <c r="A46" s="23" t="s">
        <v>423</v>
      </c>
      <c r="B46" s="23" t="s">
        <v>403</v>
      </c>
      <c r="C46" s="32">
        <v>42802</v>
      </c>
      <c r="D46" s="33">
        <v>0.5</v>
      </c>
      <c r="E46" s="23" t="s">
        <v>1515</v>
      </c>
      <c r="F46" s="23" t="s">
        <v>1585</v>
      </c>
      <c r="G46" s="23" t="s">
        <v>1517</v>
      </c>
      <c r="H46" s="23" t="s">
        <v>1585</v>
      </c>
      <c r="I46" s="23" t="s">
        <v>1519</v>
      </c>
      <c r="J46" s="23" t="s">
        <v>1586</v>
      </c>
      <c r="K46" s="23" t="s">
        <v>1519</v>
      </c>
      <c r="L46" s="23" t="s">
        <v>1521</v>
      </c>
      <c r="M46" s="23" t="s">
        <v>1522</v>
      </c>
      <c r="N46" s="34">
        <v>3</v>
      </c>
      <c r="O46" s="23" t="s">
        <v>1522</v>
      </c>
      <c r="P46" s="34">
        <v>2</v>
      </c>
      <c r="Q46" s="23" t="s">
        <v>1522</v>
      </c>
      <c r="R46" s="34">
        <v>2</v>
      </c>
    </row>
    <row r="47" spans="1:18" x14ac:dyDescent="0.3">
      <c r="A47" s="23" t="s">
        <v>423</v>
      </c>
      <c r="B47" s="23" t="s">
        <v>1194</v>
      </c>
      <c r="C47" s="32">
        <v>42805</v>
      </c>
      <c r="D47" s="33">
        <v>0.5</v>
      </c>
      <c r="E47" s="41" t="s">
        <v>1467</v>
      </c>
      <c r="F47" s="23" t="s">
        <v>1587</v>
      </c>
      <c r="G47" s="23" t="s">
        <v>1469</v>
      </c>
      <c r="H47" s="23" t="s">
        <v>1588</v>
      </c>
      <c r="I47" s="23" t="s">
        <v>1471</v>
      </c>
      <c r="J47" s="23" t="s">
        <v>1589</v>
      </c>
      <c r="K47" s="23" t="s">
        <v>1467</v>
      </c>
      <c r="L47" s="23" t="s">
        <v>1521</v>
      </c>
      <c r="M47" s="23" t="s">
        <v>1473</v>
      </c>
      <c r="N47" s="34">
        <v>7</v>
      </c>
      <c r="O47" s="23" t="s">
        <v>1469</v>
      </c>
      <c r="P47" s="34">
        <v>8</v>
      </c>
      <c r="Q47" s="23" t="s">
        <v>1474</v>
      </c>
      <c r="R47" s="34">
        <v>5</v>
      </c>
    </row>
    <row r="48" spans="1:18" x14ac:dyDescent="0.3">
      <c r="A48" s="23" t="s">
        <v>423</v>
      </c>
      <c r="B48" s="23" t="s">
        <v>396</v>
      </c>
      <c r="C48" s="32">
        <v>42805</v>
      </c>
      <c r="D48" s="33">
        <v>0.375</v>
      </c>
      <c r="E48" s="34" t="s">
        <v>1531</v>
      </c>
      <c r="F48" s="34">
        <v>850</v>
      </c>
      <c r="G48" s="23" t="s">
        <v>1533</v>
      </c>
      <c r="H48" s="34">
        <v>1000</v>
      </c>
      <c r="I48" s="34" t="s">
        <v>1535</v>
      </c>
      <c r="J48" s="34">
        <v>775</v>
      </c>
      <c r="K48" s="34" t="s">
        <v>1531</v>
      </c>
      <c r="L48" s="23" t="s">
        <v>1521</v>
      </c>
      <c r="M48" s="34" t="s">
        <v>1531</v>
      </c>
      <c r="N48" s="34">
        <v>6</v>
      </c>
      <c r="O48" s="23" t="s">
        <v>1536</v>
      </c>
      <c r="P48" s="34">
        <v>4</v>
      </c>
      <c r="Q48" s="23" t="s">
        <v>1537</v>
      </c>
      <c r="R48" s="34">
        <v>3</v>
      </c>
    </row>
    <row r="49" spans="1:18" s="37" customFormat="1" x14ac:dyDescent="0.3">
      <c r="A49" s="41" t="s">
        <v>423</v>
      </c>
      <c r="B49" s="41" t="s">
        <v>1590</v>
      </c>
      <c r="C49" s="51">
        <v>42936</v>
      </c>
      <c r="D49" s="37" t="s">
        <v>429</v>
      </c>
      <c r="E49" s="37" t="s">
        <v>1905</v>
      </c>
      <c r="F49" s="37" t="s">
        <v>1906</v>
      </c>
      <c r="G49" s="37">
        <v>-999</v>
      </c>
      <c r="H49" s="37">
        <v>-999</v>
      </c>
      <c r="I49" s="37">
        <v>-999</v>
      </c>
      <c r="J49" s="37">
        <v>-999</v>
      </c>
      <c r="K49" s="37">
        <v>-999</v>
      </c>
      <c r="L49" s="37">
        <v>-999</v>
      </c>
      <c r="M49" s="37">
        <v>-999</v>
      </c>
      <c r="N49" s="37">
        <v>-999</v>
      </c>
      <c r="O49" s="37">
        <v>-999</v>
      </c>
      <c r="P49" s="37">
        <v>-999</v>
      </c>
      <c r="Q49" s="37">
        <v>-999</v>
      </c>
      <c r="R49" s="37">
        <v>-999</v>
      </c>
    </row>
    <row r="50" spans="1:18" x14ac:dyDescent="0.3">
      <c r="A50" s="23" t="s">
        <v>423</v>
      </c>
      <c r="B50" s="23" t="s">
        <v>398</v>
      </c>
      <c r="C50" s="32">
        <v>42957</v>
      </c>
      <c r="D50" s="34" t="s">
        <v>429</v>
      </c>
      <c r="E50" s="34" t="s">
        <v>1538</v>
      </c>
      <c r="F50" s="34" t="s">
        <v>1895</v>
      </c>
      <c r="G50" s="34" t="s">
        <v>1538</v>
      </c>
      <c r="H50" s="34">
        <v>1000</v>
      </c>
      <c r="I50" s="34" t="s">
        <v>1538</v>
      </c>
      <c r="J50" s="34" t="s">
        <v>1896</v>
      </c>
      <c r="K50" s="34" t="s">
        <v>1538</v>
      </c>
      <c r="L50" s="34" t="s">
        <v>429</v>
      </c>
      <c r="M50" s="34" t="s">
        <v>1538</v>
      </c>
      <c r="N50" s="34">
        <v>9</v>
      </c>
      <c r="O50" s="34" t="s">
        <v>1538</v>
      </c>
      <c r="P50" s="34">
        <v>4</v>
      </c>
      <c r="Q50" s="34" t="s">
        <v>1538</v>
      </c>
      <c r="R50" s="34">
        <v>2</v>
      </c>
    </row>
    <row r="51" spans="1:18" x14ac:dyDescent="0.3">
      <c r="A51" s="23" t="s">
        <v>423</v>
      </c>
      <c r="B51" s="23" t="s">
        <v>411</v>
      </c>
      <c r="C51" s="32">
        <v>42958</v>
      </c>
      <c r="D51" s="34" t="s">
        <v>429</v>
      </c>
      <c r="E51" s="23" t="s">
        <v>1578</v>
      </c>
      <c r="F51" s="34">
        <v>550</v>
      </c>
      <c r="G51" s="23" t="s">
        <v>1580</v>
      </c>
      <c r="H51" s="34">
        <v>500</v>
      </c>
      <c r="I51" s="23" t="s">
        <v>1581</v>
      </c>
      <c r="J51" s="34">
        <v>550</v>
      </c>
      <c r="K51" s="34" t="s">
        <v>429</v>
      </c>
      <c r="L51" s="34" t="s">
        <v>429</v>
      </c>
      <c r="M51" s="23" t="s">
        <v>1578</v>
      </c>
      <c r="N51" s="34">
        <v>4</v>
      </c>
      <c r="O51" s="23" t="s">
        <v>1583</v>
      </c>
      <c r="P51" s="34">
        <v>4</v>
      </c>
      <c r="Q51" s="52" t="s">
        <v>1583</v>
      </c>
      <c r="R51" s="34">
        <v>5</v>
      </c>
    </row>
    <row r="52" spans="1:18" x14ac:dyDescent="0.3">
      <c r="A52" s="23" t="s">
        <v>423</v>
      </c>
      <c r="B52" s="23" t="s">
        <v>403</v>
      </c>
      <c r="C52" s="34" t="s">
        <v>429</v>
      </c>
      <c r="D52" s="34" t="s">
        <v>429</v>
      </c>
      <c r="E52" s="34" t="s">
        <v>429</v>
      </c>
      <c r="F52" s="34" t="s">
        <v>429</v>
      </c>
      <c r="G52" s="34" t="s">
        <v>429</v>
      </c>
      <c r="H52" s="34" t="s">
        <v>429</v>
      </c>
      <c r="I52" s="34" t="s">
        <v>429</v>
      </c>
      <c r="J52" s="34" t="s">
        <v>429</v>
      </c>
      <c r="K52" s="34" t="s">
        <v>429</v>
      </c>
      <c r="L52" s="34" t="s">
        <v>429</v>
      </c>
      <c r="M52" s="34" t="s">
        <v>429</v>
      </c>
      <c r="N52" s="34" t="s">
        <v>429</v>
      </c>
      <c r="O52" s="34" t="s">
        <v>429</v>
      </c>
      <c r="P52" s="34" t="s">
        <v>429</v>
      </c>
      <c r="Q52" s="34" t="s">
        <v>429</v>
      </c>
      <c r="R52" s="34" t="s">
        <v>429</v>
      </c>
    </row>
    <row r="53" spans="1:18" x14ac:dyDescent="0.3">
      <c r="A53" s="23" t="s">
        <v>423</v>
      </c>
      <c r="B53" s="23" t="s">
        <v>1194</v>
      </c>
      <c r="C53" s="32">
        <v>42954</v>
      </c>
      <c r="D53" s="34" t="s">
        <v>429</v>
      </c>
      <c r="E53" s="41" t="s">
        <v>1467</v>
      </c>
      <c r="F53" s="34" t="s">
        <v>1586</v>
      </c>
      <c r="G53" s="23" t="s">
        <v>1469</v>
      </c>
      <c r="H53" s="34" t="s">
        <v>1900</v>
      </c>
      <c r="I53" s="23" t="s">
        <v>1471</v>
      </c>
      <c r="J53" s="34" t="s">
        <v>1901</v>
      </c>
      <c r="K53" s="34" t="s">
        <v>429</v>
      </c>
      <c r="L53" s="34" t="s">
        <v>429</v>
      </c>
      <c r="M53" s="23" t="s">
        <v>1473</v>
      </c>
      <c r="N53" s="34">
        <v>3</v>
      </c>
      <c r="O53" s="23" t="s">
        <v>1469</v>
      </c>
      <c r="P53" s="34">
        <v>9</v>
      </c>
      <c r="Q53" s="23" t="s">
        <v>1474</v>
      </c>
      <c r="R53" s="34">
        <v>3</v>
      </c>
    </row>
    <row r="54" spans="1:18" x14ac:dyDescent="0.3">
      <c r="A54" s="23" t="s">
        <v>425</v>
      </c>
      <c r="B54" s="23" t="s">
        <v>409</v>
      </c>
      <c r="C54" s="32">
        <v>42948</v>
      </c>
      <c r="D54" s="34" t="s">
        <v>429</v>
      </c>
      <c r="E54" s="23" t="s">
        <v>1552</v>
      </c>
      <c r="F54" s="34" t="s">
        <v>1897</v>
      </c>
      <c r="G54" s="23" t="s">
        <v>1553</v>
      </c>
      <c r="H54" s="34" t="s">
        <v>1898</v>
      </c>
      <c r="I54" s="23" t="s">
        <v>1553</v>
      </c>
      <c r="J54" s="34" t="s">
        <v>1899</v>
      </c>
      <c r="K54" s="23" t="s">
        <v>429</v>
      </c>
      <c r="L54" s="34" t="s">
        <v>429</v>
      </c>
      <c r="M54" s="23" t="s">
        <v>1552</v>
      </c>
      <c r="N54" s="34">
        <v>4</v>
      </c>
      <c r="O54" s="23" t="s">
        <v>1555</v>
      </c>
      <c r="P54" s="34">
        <v>7</v>
      </c>
      <c r="Q54" s="23" t="s">
        <v>1573</v>
      </c>
      <c r="R54" s="34">
        <v>6</v>
      </c>
    </row>
    <row r="55" spans="1:18" x14ac:dyDescent="0.3">
      <c r="A55" s="23" t="s">
        <v>423</v>
      </c>
      <c r="B55" s="23" t="s">
        <v>413</v>
      </c>
      <c r="C55" s="32">
        <v>42954</v>
      </c>
      <c r="D55" s="34" t="s">
        <v>429</v>
      </c>
      <c r="E55" s="23" t="s">
        <v>1542</v>
      </c>
      <c r="F55" s="34" t="s">
        <v>1902</v>
      </c>
      <c r="G55" s="23" t="s">
        <v>1543</v>
      </c>
      <c r="H55" s="34" t="s">
        <v>1903</v>
      </c>
      <c r="I55" s="23" t="s">
        <v>1545</v>
      </c>
      <c r="J55" s="34" t="s">
        <v>1904</v>
      </c>
      <c r="K55" s="34" t="s">
        <v>429</v>
      </c>
      <c r="L55" s="34" t="s">
        <v>429</v>
      </c>
      <c r="M55" s="23" t="s">
        <v>1546</v>
      </c>
      <c r="N55" s="34">
        <v>4</v>
      </c>
      <c r="O55" s="23" t="s">
        <v>1547</v>
      </c>
      <c r="P55" s="34">
        <v>4</v>
      </c>
      <c r="Q55" s="23" t="s">
        <v>1545</v>
      </c>
      <c r="R55" s="34">
        <v>4</v>
      </c>
    </row>
    <row r="56" spans="1:18" x14ac:dyDescent="0.3">
      <c r="A56" s="34" t="s">
        <v>423</v>
      </c>
      <c r="B56" s="34" t="s">
        <v>414</v>
      </c>
      <c r="C56" s="32">
        <v>42957</v>
      </c>
      <c r="D56" s="34" t="s">
        <v>429</v>
      </c>
      <c r="E56" s="34" t="s">
        <v>429</v>
      </c>
      <c r="F56" s="34" t="s">
        <v>1894</v>
      </c>
      <c r="G56" s="34" t="s">
        <v>429</v>
      </c>
      <c r="H56" s="34">
        <v>250</v>
      </c>
      <c r="I56" s="34" t="s">
        <v>429</v>
      </c>
      <c r="J56" s="34" t="s">
        <v>1893</v>
      </c>
      <c r="K56" s="34" t="s">
        <v>429</v>
      </c>
      <c r="L56" s="34">
        <v>400</v>
      </c>
      <c r="M56" s="34" t="s">
        <v>429</v>
      </c>
      <c r="N56" s="34">
        <v>2</v>
      </c>
      <c r="O56" s="34" t="s">
        <v>429</v>
      </c>
      <c r="P56" s="34">
        <v>3</v>
      </c>
      <c r="Q56" s="34" t="s">
        <v>429</v>
      </c>
      <c r="R56" s="34">
        <v>3</v>
      </c>
    </row>
    <row r="57" spans="1:18" x14ac:dyDescent="0.3">
      <c r="A57" s="23" t="s">
        <v>423</v>
      </c>
      <c r="B57" s="23" t="s">
        <v>419</v>
      </c>
      <c r="C57" s="32">
        <v>42944</v>
      </c>
      <c r="D57" s="34" t="s">
        <v>429</v>
      </c>
      <c r="E57" s="31" t="s">
        <v>1354</v>
      </c>
      <c r="F57" s="34" t="s">
        <v>1907</v>
      </c>
      <c r="G57" s="31" t="s">
        <v>1355</v>
      </c>
      <c r="H57" s="34" t="s">
        <v>1907</v>
      </c>
      <c r="I57" s="31" t="s">
        <v>1356</v>
      </c>
      <c r="J57" s="34" t="s">
        <v>1907</v>
      </c>
      <c r="K57" s="34" t="s">
        <v>429</v>
      </c>
      <c r="L57" s="34" t="s">
        <v>429</v>
      </c>
      <c r="M57" s="31" t="s">
        <v>1357</v>
      </c>
      <c r="N57" s="34">
        <v>2</v>
      </c>
      <c r="O57" s="31" t="s">
        <v>1358</v>
      </c>
      <c r="P57" s="34">
        <v>4</v>
      </c>
      <c r="Q57" s="31" t="s">
        <v>1359</v>
      </c>
      <c r="R57" s="34">
        <v>6</v>
      </c>
    </row>
    <row r="61" spans="1:18" ht="15.6" x14ac:dyDescent="0.3">
      <c r="C61"/>
      <c r="D61"/>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workbookViewId="0">
      <selection activeCell="E99" sqref="E99"/>
    </sheetView>
  </sheetViews>
  <sheetFormatPr defaultColWidth="9" defaultRowHeight="14.4" x14ac:dyDescent="0.3"/>
  <cols>
    <col min="1" max="1" width="16.19921875" style="8" customWidth="1"/>
    <col min="2" max="2" width="10" style="8" bestFit="1" customWidth="1"/>
    <col min="3" max="3" width="12.19921875" style="8" customWidth="1"/>
    <col min="4" max="4" width="17.19921875" style="8" customWidth="1"/>
    <col min="5" max="5" width="22" style="8" customWidth="1"/>
    <col min="6" max="6" width="18.5" style="14" customWidth="1"/>
    <col min="7" max="7" width="15.5" style="14" customWidth="1"/>
    <col min="8" max="8" width="14.5" style="53" customWidth="1"/>
    <col min="9" max="11" width="9" style="8"/>
    <col min="12" max="12" width="32.69921875" style="8" bestFit="1" customWidth="1"/>
    <col min="13" max="16384" width="9" style="8"/>
  </cols>
  <sheetData>
    <row r="1" spans="1:9" x14ac:dyDescent="0.3">
      <c r="A1" s="8" t="s">
        <v>1075</v>
      </c>
      <c r="B1" s="8" t="s">
        <v>387</v>
      </c>
      <c r="C1" s="8" t="s">
        <v>1200</v>
      </c>
      <c r="D1" s="8" t="s">
        <v>1201</v>
      </c>
      <c r="E1" s="8" t="s">
        <v>1202</v>
      </c>
      <c r="F1" s="14" t="s">
        <v>1203</v>
      </c>
      <c r="G1" s="14" t="s">
        <v>1822</v>
      </c>
      <c r="H1" s="53" t="s">
        <v>1204</v>
      </c>
      <c r="I1" s="14" t="s">
        <v>808</v>
      </c>
    </row>
    <row r="2" spans="1:9" x14ac:dyDescent="0.3">
      <c r="A2" s="8" t="s">
        <v>397</v>
      </c>
      <c r="B2" s="10">
        <v>42421</v>
      </c>
      <c r="C2" s="15">
        <v>0.43333333333333335</v>
      </c>
      <c r="D2" s="8" t="s">
        <v>1205</v>
      </c>
      <c r="E2" s="8" t="s">
        <v>1206</v>
      </c>
      <c r="F2" s="14" t="s">
        <v>1207</v>
      </c>
      <c r="G2" s="14">
        <v>10</v>
      </c>
      <c r="H2" s="53">
        <f>G2/10</f>
        <v>1</v>
      </c>
    </row>
    <row r="3" spans="1:9" x14ac:dyDescent="0.3">
      <c r="A3" s="8" t="s">
        <v>397</v>
      </c>
      <c r="B3" s="10">
        <v>42421</v>
      </c>
      <c r="C3" s="15">
        <v>0.43333333333333335</v>
      </c>
      <c r="D3" s="8" t="s">
        <v>1205</v>
      </c>
      <c r="E3" s="8" t="s">
        <v>1208</v>
      </c>
      <c r="F3" s="14" t="s">
        <v>1209</v>
      </c>
      <c r="G3" s="14">
        <v>5</v>
      </c>
    </row>
    <row r="4" spans="1:9" x14ac:dyDescent="0.3">
      <c r="A4" s="8" t="s">
        <v>397</v>
      </c>
      <c r="B4" s="10">
        <v>42421</v>
      </c>
      <c r="C4" s="15">
        <v>0.43333333333333335</v>
      </c>
      <c r="D4" s="8" t="s">
        <v>1205</v>
      </c>
      <c r="E4" s="8" t="s">
        <v>1210</v>
      </c>
      <c r="F4" s="14" t="s">
        <v>1211</v>
      </c>
      <c r="G4" s="14">
        <v>0.17</v>
      </c>
      <c r="H4" s="53">
        <f t="shared" ref="H4:H95" si="0">G4/10</f>
        <v>1.7000000000000001E-2</v>
      </c>
    </row>
    <row r="5" spans="1:9" x14ac:dyDescent="0.3">
      <c r="A5" s="8" t="s">
        <v>397</v>
      </c>
      <c r="B5" s="10">
        <v>42421</v>
      </c>
      <c r="C5" s="15">
        <v>0.43333333333333335</v>
      </c>
      <c r="D5" s="8" t="s">
        <v>1205</v>
      </c>
      <c r="E5" s="8" t="s">
        <v>1212</v>
      </c>
      <c r="F5" s="14" t="s">
        <v>1213</v>
      </c>
      <c r="G5" s="14">
        <v>7</v>
      </c>
      <c r="H5" s="53">
        <f t="shared" si="0"/>
        <v>0.7</v>
      </c>
      <c r="I5" s="8" t="s">
        <v>1214</v>
      </c>
    </row>
    <row r="6" spans="1:9" x14ac:dyDescent="0.3">
      <c r="A6" s="8" t="s">
        <v>397</v>
      </c>
      <c r="B6" s="10">
        <v>42421</v>
      </c>
      <c r="C6" s="15">
        <v>0.43333333333333335</v>
      </c>
      <c r="D6" s="8" t="s">
        <v>1205</v>
      </c>
      <c r="E6" s="8" t="s">
        <v>1215</v>
      </c>
      <c r="F6" s="14" t="s">
        <v>1216</v>
      </c>
      <c r="G6" s="14">
        <v>0.27</v>
      </c>
      <c r="H6" s="53">
        <f t="shared" si="0"/>
        <v>2.7000000000000003E-2</v>
      </c>
    </row>
    <row r="7" spans="1:9" x14ac:dyDescent="0.3">
      <c r="A7" s="8" t="s">
        <v>397</v>
      </c>
      <c r="B7" s="10">
        <v>42421</v>
      </c>
      <c r="C7" s="15">
        <v>0.43333333333333335</v>
      </c>
      <c r="D7" s="8" t="s">
        <v>1205</v>
      </c>
      <c r="E7" s="8" t="s">
        <v>1217</v>
      </c>
      <c r="F7" s="14" t="s">
        <v>1218</v>
      </c>
      <c r="G7" s="14">
        <v>1</v>
      </c>
    </row>
    <row r="8" spans="1:9" x14ac:dyDescent="0.3">
      <c r="A8" s="8" t="s">
        <v>397</v>
      </c>
      <c r="B8" s="10">
        <v>42421</v>
      </c>
      <c r="C8" s="15">
        <v>0.43333333333333335</v>
      </c>
      <c r="D8" s="8" t="s">
        <v>1205</v>
      </c>
      <c r="E8" s="8" t="s">
        <v>949</v>
      </c>
      <c r="F8" s="14" t="s">
        <v>1219</v>
      </c>
      <c r="G8" s="14">
        <v>0.05</v>
      </c>
      <c r="H8" s="53">
        <f t="shared" si="0"/>
        <v>5.0000000000000001E-3</v>
      </c>
    </row>
    <row r="9" spans="1:9" x14ac:dyDescent="0.3">
      <c r="A9" s="8" t="s">
        <v>397</v>
      </c>
      <c r="B9" s="10">
        <v>42421</v>
      </c>
      <c r="C9" s="16">
        <v>0.48402777777777778</v>
      </c>
      <c r="D9" s="8" t="s">
        <v>1220</v>
      </c>
      <c r="E9" s="8" t="s">
        <v>1206</v>
      </c>
      <c r="F9" s="14" t="s">
        <v>1221</v>
      </c>
      <c r="G9" s="14">
        <v>9</v>
      </c>
      <c r="H9" s="53">
        <f t="shared" si="0"/>
        <v>0.9</v>
      </c>
    </row>
    <row r="10" spans="1:9" x14ac:dyDescent="0.3">
      <c r="A10" s="8" t="s">
        <v>397</v>
      </c>
      <c r="B10" s="10">
        <v>42421</v>
      </c>
      <c r="C10" s="16">
        <v>0.48402777777777778</v>
      </c>
      <c r="D10" s="8" t="s">
        <v>1220</v>
      </c>
      <c r="E10" s="8" t="s">
        <v>1210</v>
      </c>
      <c r="F10" s="14" t="s">
        <v>1222</v>
      </c>
      <c r="G10" s="14">
        <v>8.3000000000000004E-2</v>
      </c>
      <c r="H10" s="53">
        <f t="shared" si="0"/>
        <v>8.3000000000000001E-3</v>
      </c>
    </row>
    <row r="11" spans="1:9" x14ac:dyDescent="0.3">
      <c r="A11" s="8" t="s">
        <v>397</v>
      </c>
      <c r="B11" s="10">
        <v>42421</v>
      </c>
      <c r="C11" s="16">
        <v>0.48402777777777778</v>
      </c>
      <c r="D11" s="8" t="s">
        <v>1220</v>
      </c>
      <c r="E11" s="8" t="s">
        <v>1217</v>
      </c>
      <c r="F11" s="14" t="s">
        <v>1218</v>
      </c>
      <c r="G11" s="14">
        <v>1</v>
      </c>
    </row>
    <row r="12" spans="1:9" x14ac:dyDescent="0.3">
      <c r="A12" s="8" t="s">
        <v>419</v>
      </c>
      <c r="B12" s="10">
        <v>42422</v>
      </c>
      <c r="C12" s="15">
        <v>0.36805555555555558</v>
      </c>
      <c r="D12" s="8" t="s">
        <v>1223</v>
      </c>
      <c r="E12" s="8" t="s">
        <v>1210</v>
      </c>
      <c r="F12" s="14" t="s">
        <v>1222</v>
      </c>
      <c r="G12" s="14">
        <v>8.3000000000000004E-2</v>
      </c>
      <c r="H12" s="53">
        <f t="shared" si="0"/>
        <v>8.3000000000000001E-3</v>
      </c>
      <c r="I12" s="8" t="s">
        <v>1224</v>
      </c>
    </row>
    <row r="13" spans="1:9" x14ac:dyDescent="0.3">
      <c r="A13" s="8" t="s">
        <v>419</v>
      </c>
      <c r="B13" s="10">
        <v>42422</v>
      </c>
      <c r="C13" s="15">
        <v>0.36805555555555558</v>
      </c>
      <c r="D13" s="8" t="s">
        <v>1223</v>
      </c>
      <c r="E13" s="8" t="s">
        <v>1206</v>
      </c>
      <c r="F13" s="14" t="s">
        <v>1207</v>
      </c>
      <c r="G13" s="14">
        <v>10</v>
      </c>
      <c r="H13" s="53">
        <f t="shared" si="0"/>
        <v>1</v>
      </c>
    </row>
    <row r="14" spans="1:9" x14ac:dyDescent="0.3">
      <c r="A14" s="8" t="s">
        <v>419</v>
      </c>
      <c r="B14" s="10">
        <v>42422</v>
      </c>
      <c r="C14" s="15">
        <v>0.36805555555555558</v>
      </c>
      <c r="D14" s="8" t="s">
        <v>1223</v>
      </c>
      <c r="E14" s="8" t="s">
        <v>1225</v>
      </c>
      <c r="F14" s="14" t="s">
        <v>1226</v>
      </c>
      <c r="G14" s="14">
        <v>1</v>
      </c>
      <c r="H14" s="53">
        <f t="shared" si="0"/>
        <v>0.1</v>
      </c>
      <c r="I14" s="8" t="s">
        <v>1227</v>
      </c>
    </row>
    <row r="15" spans="1:9" x14ac:dyDescent="0.3">
      <c r="A15" s="8" t="s">
        <v>419</v>
      </c>
      <c r="B15" s="10">
        <v>42422</v>
      </c>
      <c r="C15" s="15">
        <v>0.42499999999999999</v>
      </c>
      <c r="D15" s="8" t="s">
        <v>1228</v>
      </c>
      <c r="E15" s="8" t="s">
        <v>1206</v>
      </c>
      <c r="F15" s="14" t="s">
        <v>1207</v>
      </c>
      <c r="G15" s="14">
        <v>10</v>
      </c>
      <c r="H15" s="53">
        <f t="shared" si="0"/>
        <v>1</v>
      </c>
    </row>
    <row r="16" spans="1:9" x14ac:dyDescent="0.3">
      <c r="A16" s="8" t="s">
        <v>419</v>
      </c>
      <c r="B16" s="10">
        <v>42422</v>
      </c>
      <c r="C16" s="15">
        <v>0.47361111111111115</v>
      </c>
      <c r="D16" s="8" t="s">
        <v>1229</v>
      </c>
      <c r="E16" s="8" t="s">
        <v>1206</v>
      </c>
      <c r="F16" s="14" t="s">
        <v>1230</v>
      </c>
      <c r="G16" s="14">
        <v>9.5</v>
      </c>
      <c r="H16" s="53">
        <f t="shared" si="0"/>
        <v>0.95</v>
      </c>
    </row>
    <row r="17" spans="1:9" x14ac:dyDescent="0.3">
      <c r="A17" s="8" t="s">
        <v>419</v>
      </c>
      <c r="B17" s="10">
        <v>42422</v>
      </c>
      <c r="C17" s="15">
        <v>0.47361111111111115</v>
      </c>
      <c r="D17" s="8" t="s">
        <v>1229</v>
      </c>
      <c r="E17" s="8" t="s">
        <v>1215</v>
      </c>
      <c r="F17" s="14" t="s">
        <v>1231</v>
      </c>
      <c r="G17" s="14">
        <v>0.26</v>
      </c>
      <c r="H17" s="53">
        <f t="shared" si="0"/>
        <v>2.6000000000000002E-2</v>
      </c>
      <c r="I17" s="8" t="s">
        <v>1232</v>
      </c>
    </row>
    <row r="18" spans="1:9" x14ac:dyDescent="0.3">
      <c r="A18" s="8" t="s">
        <v>419</v>
      </c>
      <c r="B18" s="10">
        <v>42422</v>
      </c>
      <c r="C18" s="15">
        <v>0.47361111111111115</v>
      </c>
      <c r="D18" s="8" t="s">
        <v>1229</v>
      </c>
      <c r="E18" s="8" t="s">
        <v>1212</v>
      </c>
      <c r="F18" s="14" t="s">
        <v>1233</v>
      </c>
      <c r="G18" s="14">
        <v>0.33</v>
      </c>
      <c r="H18" s="53">
        <f t="shared" si="0"/>
        <v>3.3000000000000002E-2</v>
      </c>
      <c r="I18" s="8" t="s">
        <v>1234</v>
      </c>
    </row>
    <row r="19" spans="1:9" x14ac:dyDescent="0.3">
      <c r="A19" s="8" t="s">
        <v>419</v>
      </c>
      <c r="B19" s="10">
        <v>42422</v>
      </c>
      <c r="C19" s="15">
        <v>0.47361111111111115</v>
      </c>
      <c r="D19" s="8" t="s">
        <v>1229</v>
      </c>
      <c r="E19" s="8" t="s">
        <v>1235</v>
      </c>
      <c r="F19" s="14" t="s">
        <v>1236</v>
      </c>
      <c r="G19" s="14">
        <v>2</v>
      </c>
    </row>
    <row r="20" spans="1:9" x14ac:dyDescent="0.3">
      <c r="A20" s="8" t="s">
        <v>419</v>
      </c>
      <c r="B20" s="10">
        <v>42422</v>
      </c>
      <c r="C20" s="15">
        <v>0.47361111111111115</v>
      </c>
      <c r="D20" s="8" t="s">
        <v>1229</v>
      </c>
      <c r="E20" s="8" t="s">
        <v>1208</v>
      </c>
      <c r="F20" s="14" t="s">
        <v>1236</v>
      </c>
      <c r="G20" s="14">
        <v>2</v>
      </c>
    </row>
    <row r="21" spans="1:9" x14ac:dyDescent="0.3">
      <c r="A21" s="8" t="s">
        <v>419</v>
      </c>
      <c r="B21" s="10">
        <v>42422</v>
      </c>
      <c r="C21" s="15">
        <v>0.47361111111111115</v>
      </c>
      <c r="D21" s="8" t="s">
        <v>1229</v>
      </c>
      <c r="E21" s="8" t="s">
        <v>1225</v>
      </c>
      <c r="F21" s="14" t="s">
        <v>1233</v>
      </c>
      <c r="G21" s="14">
        <v>0.33</v>
      </c>
      <c r="H21" s="53">
        <f t="shared" si="0"/>
        <v>3.3000000000000002E-2</v>
      </c>
      <c r="I21" s="8" t="s">
        <v>1237</v>
      </c>
    </row>
    <row r="22" spans="1:9" x14ac:dyDescent="0.3">
      <c r="A22" s="8" t="s">
        <v>402</v>
      </c>
      <c r="B22" s="10">
        <v>42423</v>
      </c>
      <c r="C22" s="15">
        <v>0.36736111111111108</v>
      </c>
      <c r="D22" s="8" t="s">
        <v>1238</v>
      </c>
      <c r="E22" s="8" t="s">
        <v>1210</v>
      </c>
      <c r="F22" s="14" t="s">
        <v>1239</v>
      </c>
      <c r="G22" s="14">
        <v>1.5</v>
      </c>
      <c r="H22" s="53">
        <f t="shared" si="0"/>
        <v>0.15</v>
      </c>
      <c r="I22" s="8" t="s">
        <v>1240</v>
      </c>
    </row>
    <row r="23" spans="1:9" x14ac:dyDescent="0.3">
      <c r="A23" s="8" t="s">
        <v>402</v>
      </c>
      <c r="B23" s="10">
        <v>42423</v>
      </c>
      <c r="C23" s="15">
        <v>0.36736111111111108</v>
      </c>
      <c r="D23" s="8" t="s">
        <v>1238</v>
      </c>
      <c r="E23" s="8" t="s">
        <v>1215</v>
      </c>
      <c r="F23" s="14" t="s">
        <v>1241</v>
      </c>
      <c r="G23" s="14">
        <v>0.67</v>
      </c>
      <c r="H23" s="53">
        <f t="shared" si="0"/>
        <v>6.7000000000000004E-2</v>
      </c>
      <c r="I23" s="8" t="s">
        <v>1242</v>
      </c>
    </row>
    <row r="24" spans="1:9" x14ac:dyDescent="0.3">
      <c r="A24" s="8" t="s">
        <v>402</v>
      </c>
      <c r="B24" s="10">
        <v>42423</v>
      </c>
      <c r="C24" s="15">
        <v>0.36736111111111108</v>
      </c>
      <c r="D24" s="8" t="s">
        <v>1238</v>
      </c>
      <c r="E24" s="8" t="s">
        <v>1206</v>
      </c>
      <c r="F24" s="14" t="s">
        <v>1243</v>
      </c>
      <c r="G24" s="14">
        <v>4</v>
      </c>
      <c r="H24" s="53">
        <f t="shared" si="0"/>
        <v>0.4</v>
      </c>
    </row>
    <row r="25" spans="1:9" x14ac:dyDescent="0.3">
      <c r="A25" s="8" t="s">
        <v>402</v>
      </c>
      <c r="B25" s="10">
        <v>42423</v>
      </c>
      <c r="C25" s="15">
        <v>0.42638888888888887</v>
      </c>
      <c r="D25" s="8" t="s">
        <v>1244</v>
      </c>
      <c r="E25" s="8" t="s">
        <v>1206</v>
      </c>
      <c r="F25" s="14" t="s">
        <v>1207</v>
      </c>
      <c r="G25" s="14">
        <v>10</v>
      </c>
      <c r="H25" s="53">
        <f t="shared" si="0"/>
        <v>1</v>
      </c>
    </row>
    <row r="26" spans="1:9" x14ac:dyDescent="0.3">
      <c r="A26" s="8" t="s">
        <v>402</v>
      </c>
      <c r="B26" s="10">
        <v>42423</v>
      </c>
      <c r="C26" s="15">
        <v>0.42638888888888887</v>
      </c>
      <c r="D26" s="8" t="s">
        <v>1244</v>
      </c>
      <c r="E26" s="8" t="s">
        <v>949</v>
      </c>
      <c r="F26" s="14" t="s">
        <v>1226</v>
      </c>
      <c r="G26" s="14">
        <v>1</v>
      </c>
      <c r="H26" s="53">
        <f t="shared" si="0"/>
        <v>0.1</v>
      </c>
      <c r="I26" s="8" t="s">
        <v>1245</v>
      </c>
    </row>
    <row r="27" spans="1:9" x14ac:dyDescent="0.3">
      <c r="A27" s="8" t="s">
        <v>402</v>
      </c>
      <c r="B27" s="10">
        <v>42423</v>
      </c>
      <c r="C27" s="15">
        <v>0.42638888888888887</v>
      </c>
      <c r="D27" s="8" t="s">
        <v>1244</v>
      </c>
      <c r="E27" s="8" t="s">
        <v>1235</v>
      </c>
      <c r="F27" s="14" t="s">
        <v>1218</v>
      </c>
      <c r="G27" s="14">
        <v>1</v>
      </c>
      <c r="I27" s="8" t="s">
        <v>1246</v>
      </c>
    </row>
    <row r="28" spans="1:9" x14ac:dyDescent="0.3">
      <c r="A28" s="8" t="s">
        <v>402</v>
      </c>
      <c r="B28" s="10">
        <v>42423</v>
      </c>
      <c r="C28" s="15">
        <v>0.42638888888888887</v>
      </c>
      <c r="D28" s="8" t="s">
        <v>1244</v>
      </c>
      <c r="E28" s="8" t="s">
        <v>1225</v>
      </c>
      <c r="F28" s="14" t="s">
        <v>1247</v>
      </c>
      <c r="G28" s="14">
        <v>5</v>
      </c>
      <c r="H28" s="53">
        <f t="shared" si="0"/>
        <v>0.5</v>
      </c>
      <c r="I28" s="8" t="s">
        <v>1039</v>
      </c>
    </row>
    <row r="29" spans="1:9" x14ac:dyDescent="0.3">
      <c r="A29" s="8" t="s">
        <v>402</v>
      </c>
      <c r="B29" s="10">
        <v>42423</v>
      </c>
      <c r="C29" s="15">
        <v>0.42638888888888887</v>
      </c>
      <c r="D29" s="8" t="s">
        <v>1244</v>
      </c>
      <c r="E29" s="8" t="s">
        <v>1225</v>
      </c>
      <c r="F29" s="14" t="s">
        <v>1248</v>
      </c>
      <c r="G29" s="14">
        <v>2</v>
      </c>
      <c r="H29" s="53">
        <f t="shared" si="0"/>
        <v>0.2</v>
      </c>
      <c r="I29" s="8" t="s">
        <v>1249</v>
      </c>
    </row>
    <row r="30" spans="1:9" x14ac:dyDescent="0.3">
      <c r="A30" s="8" t="s">
        <v>402</v>
      </c>
      <c r="B30" s="10">
        <v>42423</v>
      </c>
      <c r="C30" s="15">
        <v>0.51597222222222217</v>
      </c>
      <c r="D30" s="8" t="s">
        <v>1244</v>
      </c>
      <c r="E30" s="8" t="s">
        <v>1206</v>
      </c>
      <c r="F30" s="14" t="s">
        <v>1247</v>
      </c>
      <c r="G30" s="14">
        <v>5</v>
      </c>
      <c r="H30" s="53">
        <f t="shared" si="0"/>
        <v>0.5</v>
      </c>
    </row>
    <row r="31" spans="1:9" x14ac:dyDescent="0.3">
      <c r="A31" s="8" t="s">
        <v>402</v>
      </c>
      <c r="B31" s="10">
        <v>42423</v>
      </c>
      <c r="C31" s="15">
        <v>0.51597222222222217</v>
      </c>
      <c r="D31" s="8" t="s">
        <v>1244</v>
      </c>
      <c r="E31" s="8" t="s">
        <v>1225</v>
      </c>
      <c r="F31" s="14" t="s">
        <v>1248</v>
      </c>
      <c r="G31" s="14">
        <v>2</v>
      </c>
      <c r="H31" s="53">
        <f t="shared" si="0"/>
        <v>0.2</v>
      </c>
      <c r="I31" s="8" t="s">
        <v>1250</v>
      </c>
    </row>
    <row r="32" spans="1:9" x14ac:dyDescent="0.3">
      <c r="A32" s="8" t="s">
        <v>402</v>
      </c>
      <c r="B32" s="10">
        <v>42423</v>
      </c>
      <c r="C32" s="15">
        <v>0.51597222222222217</v>
      </c>
      <c r="D32" s="8" t="s">
        <v>1244</v>
      </c>
      <c r="E32" s="8" t="s">
        <v>1210</v>
      </c>
      <c r="F32" s="14" t="s">
        <v>1251</v>
      </c>
      <c r="G32" s="14">
        <v>0.1</v>
      </c>
      <c r="H32" s="53">
        <f t="shared" si="0"/>
        <v>0.01</v>
      </c>
      <c r="I32" s="8" t="s">
        <v>1252</v>
      </c>
    </row>
    <row r="33" spans="1:10" x14ac:dyDescent="0.3">
      <c r="A33" s="8" t="s">
        <v>402</v>
      </c>
      <c r="B33" s="10">
        <v>42423</v>
      </c>
      <c r="C33" s="15">
        <v>0.51597222222222217</v>
      </c>
      <c r="D33" s="8" t="s">
        <v>1244</v>
      </c>
      <c r="E33" s="8" t="s">
        <v>1208</v>
      </c>
      <c r="F33" s="14" t="s">
        <v>1218</v>
      </c>
      <c r="G33" s="14">
        <v>1</v>
      </c>
    </row>
    <row r="34" spans="1:10" x14ac:dyDescent="0.3">
      <c r="A34" s="8" t="s">
        <v>402</v>
      </c>
      <c r="B34" s="10">
        <v>42423</v>
      </c>
      <c r="C34" s="15">
        <v>0.51597222222222217</v>
      </c>
      <c r="D34" s="8" t="s">
        <v>1244</v>
      </c>
      <c r="E34" s="8" t="s">
        <v>1217</v>
      </c>
      <c r="F34" s="14" t="s">
        <v>1218</v>
      </c>
      <c r="G34" s="14">
        <v>1</v>
      </c>
      <c r="I34" s="14" t="s">
        <v>1253</v>
      </c>
    </row>
    <row r="35" spans="1:10" x14ac:dyDescent="0.3">
      <c r="A35" s="8" t="s">
        <v>402</v>
      </c>
      <c r="B35" s="10">
        <v>42423</v>
      </c>
      <c r="C35" s="15">
        <v>0.60833333333333328</v>
      </c>
      <c r="D35" s="8" t="s">
        <v>1254</v>
      </c>
      <c r="E35" s="8" t="s">
        <v>1206</v>
      </c>
      <c r="F35" s="14" t="s">
        <v>1207</v>
      </c>
      <c r="G35" s="14">
        <v>10</v>
      </c>
      <c r="H35" s="53">
        <f t="shared" si="0"/>
        <v>1</v>
      </c>
    </row>
    <row r="36" spans="1:10" x14ac:dyDescent="0.3">
      <c r="A36" s="8" t="s">
        <v>402</v>
      </c>
      <c r="B36" s="10">
        <v>42423</v>
      </c>
      <c r="C36" s="15">
        <v>0.60833333333333328</v>
      </c>
      <c r="D36" s="8" t="s">
        <v>1254</v>
      </c>
      <c r="E36" s="8" t="s">
        <v>1208</v>
      </c>
      <c r="F36" s="14" t="s">
        <v>1218</v>
      </c>
      <c r="G36" s="14">
        <v>1</v>
      </c>
    </row>
    <row r="37" spans="1:10" x14ac:dyDescent="0.3">
      <c r="A37" s="8" t="s">
        <v>402</v>
      </c>
      <c r="B37" s="10">
        <v>42423</v>
      </c>
      <c r="C37" s="15">
        <v>0.60833333333333328</v>
      </c>
      <c r="D37" s="8" t="s">
        <v>1254</v>
      </c>
      <c r="E37" s="8" t="s">
        <v>1210</v>
      </c>
      <c r="F37" s="14" t="s">
        <v>1218</v>
      </c>
      <c r="G37" s="14">
        <v>1</v>
      </c>
    </row>
    <row r="38" spans="1:10" x14ac:dyDescent="0.3">
      <c r="A38" s="8" t="s">
        <v>402</v>
      </c>
      <c r="B38" s="10">
        <v>42423</v>
      </c>
      <c r="C38" s="15">
        <v>0.60833333333333328</v>
      </c>
      <c r="D38" s="8" t="s">
        <v>1254</v>
      </c>
      <c r="E38" s="8" t="s">
        <v>1225</v>
      </c>
      <c r="F38" s="14" t="s">
        <v>1255</v>
      </c>
      <c r="G38" s="14">
        <v>3.3000000000000002E-2</v>
      </c>
      <c r="H38" s="53">
        <f t="shared" si="0"/>
        <v>3.3E-3</v>
      </c>
    </row>
    <row r="39" spans="1:10" x14ac:dyDescent="0.3">
      <c r="A39" s="8" t="s">
        <v>396</v>
      </c>
      <c r="B39" s="10">
        <v>42425</v>
      </c>
      <c r="C39" s="15">
        <v>0.52708333333333335</v>
      </c>
      <c r="D39" s="8" t="s">
        <v>1256</v>
      </c>
      <c r="E39" s="8" t="s">
        <v>1206</v>
      </c>
      <c r="F39" s="14" t="s">
        <v>1257</v>
      </c>
      <c r="G39" s="14">
        <v>9</v>
      </c>
      <c r="H39" s="53">
        <f t="shared" si="0"/>
        <v>0.9</v>
      </c>
    </row>
    <row r="40" spans="1:10" x14ac:dyDescent="0.3">
      <c r="A40" s="8" t="s">
        <v>396</v>
      </c>
      <c r="B40" s="10">
        <v>42425</v>
      </c>
      <c r="C40" s="15">
        <v>0.52708333333333335</v>
      </c>
      <c r="D40" s="8" t="s">
        <v>1256</v>
      </c>
      <c r="E40" s="8" t="s">
        <v>1225</v>
      </c>
      <c r="F40" s="14" t="s">
        <v>1213</v>
      </c>
      <c r="G40" s="14">
        <v>7</v>
      </c>
      <c r="H40" s="53">
        <f t="shared" si="0"/>
        <v>0.7</v>
      </c>
      <c r="I40" s="8" t="s">
        <v>1258</v>
      </c>
    </row>
    <row r="41" spans="1:10" x14ac:dyDescent="0.3">
      <c r="A41" s="8" t="s">
        <v>396</v>
      </c>
      <c r="B41" s="10">
        <v>42425</v>
      </c>
      <c r="C41" s="15">
        <v>0.52708333333333335</v>
      </c>
      <c r="D41" s="8" t="s">
        <v>1256</v>
      </c>
      <c r="E41" s="8" t="s">
        <v>1210</v>
      </c>
      <c r="F41" s="14" t="s">
        <v>1219</v>
      </c>
      <c r="G41" s="14">
        <v>0.05</v>
      </c>
      <c r="H41" s="53">
        <f t="shared" si="0"/>
        <v>5.0000000000000001E-3</v>
      </c>
      <c r="I41" s="8" t="s">
        <v>1224</v>
      </c>
    </row>
    <row r="42" spans="1:10" x14ac:dyDescent="0.3">
      <c r="A42" s="8" t="s">
        <v>396</v>
      </c>
      <c r="B42" s="10">
        <v>42425</v>
      </c>
      <c r="C42" s="15">
        <v>0.60416666666666663</v>
      </c>
      <c r="D42" s="8" t="s">
        <v>1259</v>
      </c>
      <c r="E42" s="8" t="s">
        <v>1206</v>
      </c>
      <c r="F42" s="14" t="s">
        <v>1226</v>
      </c>
      <c r="G42" s="14">
        <v>1</v>
      </c>
      <c r="H42" s="53">
        <f t="shared" si="0"/>
        <v>0.1</v>
      </c>
    </row>
    <row r="43" spans="1:10" x14ac:dyDescent="0.3">
      <c r="A43" s="8" t="s">
        <v>396</v>
      </c>
      <c r="B43" s="10">
        <v>42425</v>
      </c>
      <c r="C43" s="15">
        <v>0.60416666666666663</v>
      </c>
      <c r="D43" s="8" t="s">
        <v>1259</v>
      </c>
      <c r="E43" s="8" t="s">
        <v>1215</v>
      </c>
      <c r="F43" s="14" t="s">
        <v>1219</v>
      </c>
      <c r="G43" s="14">
        <v>0.05</v>
      </c>
      <c r="H43" s="53">
        <f t="shared" si="0"/>
        <v>5.0000000000000001E-3</v>
      </c>
      <c r="I43" s="8" t="s">
        <v>1224</v>
      </c>
      <c r="J43" s="8" t="s">
        <v>1260</v>
      </c>
    </row>
    <row r="44" spans="1:10" x14ac:dyDescent="0.3">
      <c r="A44" s="8" t="s">
        <v>398</v>
      </c>
      <c r="B44" s="10">
        <v>42426</v>
      </c>
      <c r="C44" s="16">
        <v>0.4375</v>
      </c>
      <c r="D44" s="8" t="s">
        <v>1261</v>
      </c>
      <c r="E44" s="8" t="s">
        <v>1206</v>
      </c>
      <c r="F44" s="14" t="s">
        <v>1207</v>
      </c>
      <c r="G44" s="14">
        <v>10</v>
      </c>
      <c r="H44" s="53">
        <f t="shared" si="0"/>
        <v>1</v>
      </c>
    </row>
    <row r="45" spans="1:10" x14ac:dyDescent="0.3">
      <c r="A45" s="8" t="s">
        <v>398</v>
      </c>
      <c r="B45" s="10">
        <v>42426</v>
      </c>
      <c r="C45" s="16">
        <v>0.4375</v>
      </c>
      <c r="D45" s="8" t="s">
        <v>1261</v>
      </c>
      <c r="E45" s="8" t="s">
        <v>1210</v>
      </c>
      <c r="F45" s="14" t="s">
        <v>1248</v>
      </c>
      <c r="G45" s="14">
        <v>2</v>
      </c>
      <c r="H45" s="53">
        <f t="shared" si="0"/>
        <v>0.2</v>
      </c>
      <c r="I45" s="8" t="s">
        <v>1262</v>
      </c>
    </row>
    <row r="46" spans="1:10" x14ac:dyDescent="0.3">
      <c r="A46" s="8" t="s">
        <v>396</v>
      </c>
      <c r="B46" s="10">
        <v>42427</v>
      </c>
      <c r="C46" s="16">
        <v>0.43472222222222223</v>
      </c>
      <c r="D46" s="8" t="s">
        <v>1244</v>
      </c>
      <c r="E46" s="8" t="s">
        <v>1206</v>
      </c>
      <c r="F46" s="14" t="s">
        <v>1248</v>
      </c>
      <c r="G46" s="14">
        <v>2</v>
      </c>
      <c r="H46" s="53">
        <f t="shared" si="0"/>
        <v>0.2</v>
      </c>
      <c r="I46" s="14" t="s">
        <v>1263</v>
      </c>
    </row>
    <row r="47" spans="1:10" x14ac:dyDescent="0.3">
      <c r="A47" s="8" t="s">
        <v>397</v>
      </c>
      <c r="B47" s="10">
        <v>42427</v>
      </c>
      <c r="C47" s="15">
        <v>0.63055555555555554</v>
      </c>
      <c r="D47" s="8" t="s">
        <v>1244</v>
      </c>
      <c r="E47" s="8" t="s">
        <v>1206</v>
      </c>
      <c r="F47" s="14" t="s">
        <v>1207</v>
      </c>
      <c r="G47" s="14">
        <v>10</v>
      </c>
      <c r="H47" s="53">
        <f t="shared" si="0"/>
        <v>1</v>
      </c>
    </row>
    <row r="48" spans="1:10" x14ac:dyDescent="0.3">
      <c r="A48" s="8" t="s">
        <v>397</v>
      </c>
      <c r="B48" s="10">
        <v>42427</v>
      </c>
      <c r="C48" s="15">
        <v>0.63055555555555554</v>
      </c>
      <c r="D48" s="8" t="s">
        <v>1244</v>
      </c>
      <c r="E48" s="8" t="s">
        <v>1225</v>
      </c>
      <c r="F48" s="14" t="s">
        <v>1247</v>
      </c>
      <c r="G48" s="14">
        <v>5</v>
      </c>
      <c r="H48" s="53">
        <f t="shared" si="0"/>
        <v>0.5</v>
      </c>
      <c r="I48" s="8" t="s">
        <v>876</v>
      </c>
    </row>
    <row r="49" spans="1:9" x14ac:dyDescent="0.3">
      <c r="A49" s="8" t="s">
        <v>397</v>
      </c>
      <c r="B49" s="10">
        <v>42427</v>
      </c>
      <c r="C49" s="15">
        <v>0.63055555555555554</v>
      </c>
      <c r="D49" s="8" t="s">
        <v>1244</v>
      </c>
      <c r="E49" s="8" t="s">
        <v>1212</v>
      </c>
      <c r="F49" s="14" t="s">
        <v>1226</v>
      </c>
      <c r="G49" s="14">
        <v>1</v>
      </c>
      <c r="H49" s="53">
        <f t="shared" si="0"/>
        <v>0.1</v>
      </c>
      <c r="I49" s="8" t="s">
        <v>1264</v>
      </c>
    </row>
    <row r="50" spans="1:9" x14ac:dyDescent="0.3">
      <c r="A50" s="8" t="s">
        <v>397</v>
      </c>
      <c r="B50" s="10">
        <v>42427</v>
      </c>
      <c r="C50" s="15">
        <v>0.68402777777777779</v>
      </c>
      <c r="D50" s="8" t="s">
        <v>1244</v>
      </c>
      <c r="E50" s="8" t="s">
        <v>1206</v>
      </c>
      <c r="F50" s="14" t="s">
        <v>1207</v>
      </c>
      <c r="G50" s="14">
        <v>10</v>
      </c>
      <c r="H50" s="53">
        <f t="shared" si="0"/>
        <v>1</v>
      </c>
      <c r="I50" s="14" t="s">
        <v>1265</v>
      </c>
    </row>
    <row r="51" spans="1:9" x14ac:dyDescent="0.3">
      <c r="A51" s="8" t="s">
        <v>407</v>
      </c>
      <c r="B51" s="10">
        <v>42428</v>
      </c>
      <c r="C51" s="15">
        <v>0.36319444444444443</v>
      </c>
      <c r="D51" s="8" t="s">
        <v>1244</v>
      </c>
      <c r="E51" s="8" t="s">
        <v>1206</v>
      </c>
      <c r="F51" s="14" t="s">
        <v>1248</v>
      </c>
      <c r="G51" s="14">
        <v>2</v>
      </c>
      <c r="H51" s="53">
        <f t="shared" si="0"/>
        <v>0.2</v>
      </c>
      <c r="I51" s="14" t="s">
        <v>1266</v>
      </c>
    </row>
    <row r="52" spans="1:9" x14ac:dyDescent="0.3">
      <c r="A52" s="8" t="s">
        <v>396</v>
      </c>
      <c r="B52" s="10">
        <v>42432</v>
      </c>
      <c r="C52" s="15">
        <v>0.4368055555555555</v>
      </c>
      <c r="D52" s="8" t="s">
        <v>1244</v>
      </c>
      <c r="E52" s="8" t="s">
        <v>1206</v>
      </c>
      <c r="F52" s="14" t="s">
        <v>1267</v>
      </c>
      <c r="G52" s="14">
        <v>8</v>
      </c>
      <c r="H52" s="53">
        <f t="shared" si="0"/>
        <v>0.8</v>
      </c>
    </row>
    <row r="53" spans="1:9" x14ac:dyDescent="0.3">
      <c r="A53" s="8" t="s">
        <v>396</v>
      </c>
      <c r="B53" s="10">
        <v>42432</v>
      </c>
      <c r="C53" s="15">
        <v>0.4368055555555555</v>
      </c>
      <c r="D53" s="8" t="s">
        <v>1244</v>
      </c>
      <c r="E53" s="8" t="s">
        <v>1225</v>
      </c>
      <c r="F53" s="14" t="s">
        <v>1243</v>
      </c>
      <c r="G53" s="14">
        <v>4</v>
      </c>
      <c r="H53" s="53">
        <f t="shared" si="0"/>
        <v>0.4</v>
      </c>
      <c r="I53" s="8" t="s">
        <v>810</v>
      </c>
    </row>
    <row r="54" spans="1:9" x14ac:dyDescent="0.3">
      <c r="A54" s="8" t="s">
        <v>396</v>
      </c>
      <c r="B54" s="10">
        <v>42432</v>
      </c>
      <c r="C54" s="15">
        <v>0.4368055555555555</v>
      </c>
      <c r="D54" s="8" t="s">
        <v>1244</v>
      </c>
      <c r="E54" s="8" t="s">
        <v>1210</v>
      </c>
      <c r="F54" s="14" t="s">
        <v>1219</v>
      </c>
      <c r="G54" s="14">
        <v>0.05</v>
      </c>
      <c r="H54" s="53">
        <f t="shared" si="0"/>
        <v>5.0000000000000001E-3</v>
      </c>
      <c r="I54" s="8" t="s">
        <v>1224</v>
      </c>
    </row>
    <row r="55" spans="1:9" x14ac:dyDescent="0.3">
      <c r="A55" s="8" t="s">
        <v>408</v>
      </c>
      <c r="B55" s="10">
        <v>42440</v>
      </c>
      <c r="C55" s="15">
        <v>0.4680555555555555</v>
      </c>
      <c r="D55" s="8" t="s">
        <v>1244</v>
      </c>
      <c r="E55" s="8" t="s">
        <v>1206</v>
      </c>
      <c r="F55" s="14" t="s">
        <v>1243</v>
      </c>
      <c r="G55" s="14">
        <v>4</v>
      </c>
      <c r="H55" s="53">
        <f t="shared" si="0"/>
        <v>0.4</v>
      </c>
      <c r="I55" s="8" t="s">
        <v>1268</v>
      </c>
    </row>
    <row r="56" spans="1:9" x14ac:dyDescent="0.3">
      <c r="A56" s="8" t="s">
        <v>397</v>
      </c>
      <c r="B56" s="10">
        <v>42544</v>
      </c>
      <c r="C56" s="15">
        <v>0.32291666666666669</v>
      </c>
      <c r="D56" s="8" t="s">
        <v>1269</v>
      </c>
      <c r="E56" s="8" t="s">
        <v>1206</v>
      </c>
      <c r="F56" s="14" t="s">
        <v>1213</v>
      </c>
      <c r="G56" s="14">
        <v>7</v>
      </c>
      <c r="H56" s="53">
        <f t="shared" si="0"/>
        <v>0.7</v>
      </c>
    </row>
    <row r="57" spans="1:9" x14ac:dyDescent="0.3">
      <c r="A57" s="8" t="s">
        <v>397</v>
      </c>
      <c r="B57" s="10">
        <v>42544</v>
      </c>
      <c r="C57" s="15">
        <v>0.32291666666666669</v>
      </c>
      <c r="D57" s="8" t="s">
        <v>1269</v>
      </c>
      <c r="E57" s="8" t="s">
        <v>1225</v>
      </c>
      <c r="F57" s="14" t="s">
        <v>1226</v>
      </c>
      <c r="G57" s="14">
        <v>1</v>
      </c>
      <c r="H57" s="53">
        <f t="shared" si="0"/>
        <v>0.1</v>
      </c>
    </row>
    <row r="58" spans="1:9" x14ac:dyDescent="0.3">
      <c r="A58" s="8" t="s">
        <v>397</v>
      </c>
      <c r="B58" s="10">
        <v>42544</v>
      </c>
      <c r="C58" s="15">
        <v>0.32291666666666669</v>
      </c>
      <c r="D58" s="8" t="s">
        <v>1269</v>
      </c>
      <c r="E58" s="8" t="s">
        <v>1210</v>
      </c>
      <c r="F58" s="14" t="s">
        <v>1270</v>
      </c>
      <c r="G58" s="14">
        <v>6</v>
      </c>
      <c r="H58" s="53">
        <f t="shared" si="0"/>
        <v>0.6</v>
      </c>
    </row>
    <row r="59" spans="1:9" x14ac:dyDescent="0.3">
      <c r="A59" s="8" t="s">
        <v>402</v>
      </c>
      <c r="B59" s="10">
        <v>42548</v>
      </c>
      <c r="C59" s="15">
        <v>0.46597222222222223</v>
      </c>
      <c r="D59" s="8" t="s">
        <v>1271</v>
      </c>
      <c r="E59" s="8" t="s">
        <v>1206</v>
      </c>
      <c r="F59" s="14" t="s">
        <v>1226</v>
      </c>
      <c r="G59" s="14">
        <v>1</v>
      </c>
      <c r="H59" s="53">
        <f t="shared" si="0"/>
        <v>0.1</v>
      </c>
      <c r="I59" s="14" t="s">
        <v>1272</v>
      </c>
    </row>
    <row r="60" spans="1:9" x14ac:dyDescent="0.3">
      <c r="A60" s="8" t="s">
        <v>407</v>
      </c>
      <c r="B60" s="10">
        <v>42554</v>
      </c>
      <c r="C60" s="15">
        <v>0.31666666666666665</v>
      </c>
      <c r="D60" s="8" t="s">
        <v>484</v>
      </c>
      <c r="E60" s="8" t="s">
        <v>1206</v>
      </c>
      <c r="F60" s="14" t="s">
        <v>1243</v>
      </c>
      <c r="G60" s="14">
        <v>4</v>
      </c>
      <c r="H60" s="53">
        <f t="shared" si="0"/>
        <v>0.4</v>
      </c>
    </row>
    <row r="61" spans="1:9" x14ac:dyDescent="0.3">
      <c r="A61" s="8" t="s">
        <v>407</v>
      </c>
      <c r="B61" s="10">
        <v>42554</v>
      </c>
      <c r="C61" s="15">
        <v>0.31666666666666665</v>
      </c>
      <c r="D61" s="8" t="s">
        <v>484</v>
      </c>
      <c r="E61" s="8" t="s">
        <v>1210</v>
      </c>
      <c r="F61" s="14" t="s">
        <v>1213</v>
      </c>
      <c r="G61" s="14">
        <v>7</v>
      </c>
      <c r="H61" s="53">
        <f t="shared" si="0"/>
        <v>0.7</v>
      </c>
    </row>
    <row r="62" spans="1:9" x14ac:dyDescent="0.3">
      <c r="A62" s="8" t="s">
        <v>413</v>
      </c>
      <c r="B62" s="10">
        <v>42686</v>
      </c>
      <c r="C62" s="15">
        <v>0.46736111111111112</v>
      </c>
      <c r="D62" s="8" t="s">
        <v>1273</v>
      </c>
      <c r="E62" s="8" t="s">
        <v>1206</v>
      </c>
      <c r="F62" s="14" t="s">
        <v>1243</v>
      </c>
      <c r="G62" s="14">
        <v>4</v>
      </c>
      <c r="H62" s="53">
        <f t="shared" si="0"/>
        <v>0.4</v>
      </c>
      <c r="I62" s="14" t="s">
        <v>1274</v>
      </c>
    </row>
    <row r="63" spans="1:9" x14ac:dyDescent="0.3">
      <c r="A63" s="8" t="s">
        <v>413</v>
      </c>
      <c r="B63" s="10">
        <v>42686</v>
      </c>
      <c r="C63" s="15">
        <v>0.46736111111111112</v>
      </c>
      <c r="D63" s="8" t="s">
        <v>1273</v>
      </c>
      <c r="E63" s="8" t="s">
        <v>1275</v>
      </c>
      <c r="F63" s="14" t="s">
        <v>1248</v>
      </c>
      <c r="G63" s="14">
        <v>2</v>
      </c>
      <c r="H63" s="53">
        <f t="shared" si="0"/>
        <v>0.2</v>
      </c>
    </row>
    <row r="64" spans="1:9" x14ac:dyDescent="0.3">
      <c r="A64" s="8" t="s">
        <v>402</v>
      </c>
      <c r="B64" s="10">
        <v>42686</v>
      </c>
      <c r="C64" s="15">
        <v>0.44375000000000003</v>
      </c>
      <c r="D64" s="8" t="s">
        <v>1273</v>
      </c>
      <c r="E64" s="8" t="s">
        <v>1215</v>
      </c>
      <c r="F64" s="14" t="s">
        <v>1226</v>
      </c>
      <c r="G64" s="14">
        <v>1</v>
      </c>
      <c r="H64" s="53">
        <f t="shared" si="0"/>
        <v>0.1</v>
      </c>
      <c r="I64" s="14" t="s">
        <v>1276</v>
      </c>
    </row>
    <row r="65" spans="1:10" x14ac:dyDescent="0.3">
      <c r="A65" s="8" t="s">
        <v>402</v>
      </c>
      <c r="B65" s="10">
        <v>42686</v>
      </c>
      <c r="C65" s="15">
        <v>0.44375000000000003</v>
      </c>
      <c r="D65" s="8" t="s">
        <v>1273</v>
      </c>
      <c r="E65" s="8" t="s">
        <v>1206</v>
      </c>
      <c r="F65" s="14" t="s">
        <v>1257</v>
      </c>
      <c r="G65" s="14">
        <v>9</v>
      </c>
      <c r="H65" s="53">
        <f t="shared" si="0"/>
        <v>0.9</v>
      </c>
      <c r="I65" s="8" t="s">
        <v>1277</v>
      </c>
    </row>
    <row r="66" spans="1:10" x14ac:dyDescent="0.3">
      <c r="A66" s="8" t="s">
        <v>402</v>
      </c>
      <c r="B66" s="10">
        <v>42686</v>
      </c>
      <c r="C66" s="15">
        <v>0.44375000000000003</v>
      </c>
      <c r="D66" s="8" t="s">
        <v>1273</v>
      </c>
      <c r="E66" s="8" t="s">
        <v>1210</v>
      </c>
      <c r="F66" s="14" t="s">
        <v>1278</v>
      </c>
      <c r="G66" s="14">
        <v>1.3</v>
      </c>
      <c r="H66" s="53">
        <f t="shared" si="0"/>
        <v>0.13</v>
      </c>
      <c r="I66" s="8" t="s">
        <v>1279</v>
      </c>
    </row>
    <row r="67" spans="1:10" x14ac:dyDescent="0.3">
      <c r="A67" s="8" t="s">
        <v>397</v>
      </c>
      <c r="B67" s="10">
        <v>42686</v>
      </c>
      <c r="C67" s="15">
        <v>0.4236111111111111</v>
      </c>
      <c r="D67" s="8" t="s">
        <v>1280</v>
      </c>
      <c r="E67" s="8" t="s">
        <v>1206</v>
      </c>
      <c r="F67" s="14" t="s">
        <v>1207</v>
      </c>
      <c r="G67" s="14">
        <v>10</v>
      </c>
      <c r="H67" s="53">
        <f t="shared" si="0"/>
        <v>1</v>
      </c>
      <c r="I67" s="14" t="s">
        <v>1281</v>
      </c>
    </row>
    <row r="68" spans="1:10" x14ac:dyDescent="0.3">
      <c r="A68" s="8" t="s">
        <v>397</v>
      </c>
      <c r="B68" s="10">
        <v>42686</v>
      </c>
      <c r="C68" s="15">
        <v>0.4236111111111111</v>
      </c>
      <c r="D68" s="8" t="s">
        <v>1280</v>
      </c>
      <c r="E68" s="8" t="s">
        <v>1275</v>
      </c>
      <c r="F68" s="14" t="s">
        <v>1267</v>
      </c>
      <c r="G68" s="14">
        <v>8</v>
      </c>
      <c r="H68" s="53">
        <f t="shared" si="0"/>
        <v>0.8</v>
      </c>
      <c r="I68" s="14" t="s">
        <v>1282</v>
      </c>
    </row>
    <row r="69" spans="1:10" x14ac:dyDescent="0.3">
      <c r="A69" s="8" t="s">
        <v>397</v>
      </c>
      <c r="B69" s="10">
        <v>42686</v>
      </c>
      <c r="C69" s="15">
        <v>0.4236111111111111</v>
      </c>
      <c r="D69" s="8" t="s">
        <v>1280</v>
      </c>
      <c r="E69" s="8" t="s">
        <v>1283</v>
      </c>
      <c r="F69" s="14" t="s">
        <v>1218</v>
      </c>
      <c r="G69" s="14">
        <v>1</v>
      </c>
    </row>
    <row r="70" spans="1:10" x14ac:dyDescent="0.3">
      <c r="A70" s="8" t="s">
        <v>397</v>
      </c>
      <c r="B70" s="10">
        <v>42686</v>
      </c>
      <c r="C70" s="15">
        <v>0.4236111111111111</v>
      </c>
      <c r="D70" s="8" t="s">
        <v>1280</v>
      </c>
      <c r="E70" s="8" t="s">
        <v>1210</v>
      </c>
      <c r="F70" s="14" t="s">
        <v>1284</v>
      </c>
      <c r="G70" s="14">
        <v>0.55000000000000004</v>
      </c>
      <c r="H70" s="53">
        <f t="shared" si="0"/>
        <v>5.5000000000000007E-2</v>
      </c>
    </row>
    <row r="71" spans="1:10" x14ac:dyDescent="0.3">
      <c r="A71" s="8" t="s">
        <v>396</v>
      </c>
      <c r="B71" s="10">
        <v>42686</v>
      </c>
      <c r="C71" s="15">
        <v>0.36458333333333331</v>
      </c>
      <c r="D71" s="8" t="s">
        <v>1285</v>
      </c>
      <c r="E71" s="8" t="s">
        <v>1225</v>
      </c>
      <c r="F71" s="14" t="s">
        <v>1247</v>
      </c>
      <c r="G71" s="14">
        <v>5</v>
      </c>
      <c r="H71" s="53">
        <f t="shared" si="0"/>
        <v>0.5</v>
      </c>
      <c r="I71" s="14" t="s">
        <v>1286</v>
      </c>
    </row>
    <row r="72" spans="1:10" x14ac:dyDescent="0.3">
      <c r="A72" s="8" t="s">
        <v>396</v>
      </c>
      <c r="B72" s="10">
        <v>42686</v>
      </c>
      <c r="C72" s="15">
        <v>0.36458333333333331</v>
      </c>
      <c r="D72" s="8" t="s">
        <v>1285</v>
      </c>
      <c r="E72" s="8" t="s">
        <v>1206</v>
      </c>
      <c r="F72" s="14" t="s">
        <v>1270</v>
      </c>
      <c r="G72" s="14">
        <v>6</v>
      </c>
      <c r="H72" s="53">
        <f t="shared" si="0"/>
        <v>0.6</v>
      </c>
      <c r="I72" s="14" t="s">
        <v>1287</v>
      </c>
    </row>
    <row r="73" spans="1:10" x14ac:dyDescent="0.3">
      <c r="A73" s="8" t="s">
        <v>396</v>
      </c>
      <c r="B73" s="10">
        <v>42686</v>
      </c>
      <c r="C73" s="15">
        <v>0.36458333333333331</v>
      </c>
      <c r="D73" s="8" t="s">
        <v>1285</v>
      </c>
      <c r="E73" s="8" t="s">
        <v>1275</v>
      </c>
      <c r="F73" s="14" t="s">
        <v>1247</v>
      </c>
      <c r="G73" s="14">
        <v>5</v>
      </c>
      <c r="H73" s="53">
        <f t="shared" si="0"/>
        <v>0.5</v>
      </c>
    </row>
    <row r="74" spans="1:10" x14ac:dyDescent="0.3">
      <c r="A74" s="8" t="s">
        <v>396</v>
      </c>
      <c r="B74" s="10">
        <v>42686</v>
      </c>
      <c r="C74" s="15">
        <v>0.36458333333333331</v>
      </c>
      <c r="D74" s="8" t="s">
        <v>1285</v>
      </c>
      <c r="E74" s="8" t="s">
        <v>1212</v>
      </c>
      <c r="F74" s="14" t="s">
        <v>1288</v>
      </c>
      <c r="G74" s="14">
        <v>0.2</v>
      </c>
      <c r="H74" s="53">
        <f t="shared" si="0"/>
        <v>0.02</v>
      </c>
      <c r="I74" s="8" t="s">
        <v>1289</v>
      </c>
    </row>
    <row r="75" spans="1:10" x14ac:dyDescent="0.3">
      <c r="A75" s="8" t="s">
        <v>396</v>
      </c>
      <c r="B75" s="10">
        <v>42686</v>
      </c>
      <c r="C75" s="15">
        <v>0.36458333333333331</v>
      </c>
      <c r="D75" s="8" t="s">
        <v>1285</v>
      </c>
      <c r="E75" s="8" t="s">
        <v>1210</v>
      </c>
      <c r="F75" s="14" t="s">
        <v>1219</v>
      </c>
      <c r="G75" s="14">
        <v>0.05</v>
      </c>
      <c r="H75" s="53">
        <f t="shared" si="0"/>
        <v>5.0000000000000001E-3</v>
      </c>
      <c r="I75" s="8" t="s">
        <v>1224</v>
      </c>
    </row>
    <row r="76" spans="1:10" x14ac:dyDescent="0.3">
      <c r="A76" s="8" t="s">
        <v>398</v>
      </c>
      <c r="B76" s="10">
        <v>42673</v>
      </c>
      <c r="C76" s="15">
        <v>0.48749999999999999</v>
      </c>
      <c r="D76" s="8" t="s">
        <v>1290</v>
      </c>
      <c r="E76" s="8" t="s">
        <v>1275</v>
      </c>
      <c r="F76" s="14" t="s">
        <v>1243</v>
      </c>
      <c r="G76" s="14">
        <v>4</v>
      </c>
      <c r="H76" s="53">
        <f t="shared" si="0"/>
        <v>0.4</v>
      </c>
    </row>
    <row r="77" spans="1:10" x14ac:dyDescent="0.3">
      <c r="A77" s="8" t="s">
        <v>398</v>
      </c>
      <c r="B77" s="10">
        <v>42673</v>
      </c>
      <c r="C77" s="15">
        <v>0.48749999999999999</v>
      </c>
      <c r="D77" s="8" t="s">
        <v>1290</v>
      </c>
      <c r="E77" s="8" t="s">
        <v>1206</v>
      </c>
      <c r="F77" s="14" t="s">
        <v>1248</v>
      </c>
      <c r="G77" s="14">
        <v>2</v>
      </c>
      <c r="H77" s="53">
        <f t="shared" si="0"/>
        <v>0.2</v>
      </c>
      <c r="I77" s="8" t="s">
        <v>1291</v>
      </c>
      <c r="J77" s="8" t="s">
        <v>1292</v>
      </c>
    </row>
    <row r="78" spans="1:10" x14ac:dyDescent="0.3">
      <c r="A78" s="8" t="s">
        <v>419</v>
      </c>
      <c r="B78" s="10">
        <v>42684</v>
      </c>
      <c r="C78" s="15">
        <v>0.37708333333333338</v>
      </c>
      <c r="D78" s="8" t="s">
        <v>1293</v>
      </c>
      <c r="E78" s="8" t="s">
        <v>1206</v>
      </c>
      <c r="F78" s="14" t="s">
        <v>1257</v>
      </c>
      <c r="G78" s="14">
        <v>9</v>
      </c>
      <c r="H78" s="53">
        <f t="shared" si="0"/>
        <v>0.9</v>
      </c>
      <c r="I78" s="14" t="s">
        <v>1294</v>
      </c>
    </row>
    <row r="79" spans="1:10" x14ac:dyDescent="0.3">
      <c r="A79" s="8" t="s">
        <v>419</v>
      </c>
      <c r="B79" s="10">
        <v>42684</v>
      </c>
      <c r="C79" s="15">
        <v>0.37708333333333338</v>
      </c>
      <c r="D79" s="8" t="s">
        <v>1293</v>
      </c>
      <c r="E79" s="8" t="s">
        <v>1275</v>
      </c>
      <c r="F79" s="14" t="s">
        <v>1243</v>
      </c>
      <c r="G79" s="14">
        <v>4</v>
      </c>
      <c r="H79" s="53">
        <f t="shared" si="0"/>
        <v>0.4</v>
      </c>
    </row>
    <row r="80" spans="1:10" x14ac:dyDescent="0.3">
      <c r="A80" s="8" t="s">
        <v>419</v>
      </c>
      <c r="B80" s="10">
        <v>42410</v>
      </c>
      <c r="C80" s="15">
        <v>0.35902777777777778</v>
      </c>
      <c r="D80" s="8" t="s">
        <v>1244</v>
      </c>
      <c r="E80" s="8" t="s">
        <v>1206</v>
      </c>
      <c r="F80" s="14" t="s">
        <v>1267</v>
      </c>
      <c r="G80" s="14">
        <v>8</v>
      </c>
      <c r="H80" s="53">
        <f t="shared" si="0"/>
        <v>0.8</v>
      </c>
      <c r="I80" s="8" t="s">
        <v>1295</v>
      </c>
    </row>
    <row r="81" spans="1:9" x14ac:dyDescent="0.3">
      <c r="A81" s="8" t="s">
        <v>419</v>
      </c>
      <c r="B81" s="10">
        <v>42410</v>
      </c>
      <c r="C81" s="15">
        <v>0.35902777777777778</v>
      </c>
      <c r="D81" s="8" t="s">
        <v>1244</v>
      </c>
      <c r="E81" s="8" t="s">
        <v>1275</v>
      </c>
      <c r="F81" s="14" t="s">
        <v>1226</v>
      </c>
      <c r="G81" s="14">
        <v>1</v>
      </c>
      <c r="H81" s="53">
        <f t="shared" si="0"/>
        <v>0.1</v>
      </c>
      <c r="I81" s="8" t="s">
        <v>1296</v>
      </c>
    </row>
    <row r="82" spans="1:9" x14ac:dyDescent="0.3">
      <c r="A82" s="8" t="s">
        <v>419</v>
      </c>
      <c r="B82" s="10">
        <v>42410</v>
      </c>
      <c r="C82" s="15">
        <v>0.35902777777777778</v>
      </c>
      <c r="D82" s="8" t="s">
        <v>1244</v>
      </c>
      <c r="E82" s="8" t="s">
        <v>1210</v>
      </c>
      <c r="F82" s="14" t="s">
        <v>1226</v>
      </c>
      <c r="G82" s="14">
        <v>1</v>
      </c>
      <c r="H82" s="53">
        <f t="shared" si="0"/>
        <v>0.1</v>
      </c>
    </row>
    <row r="83" spans="1:9" x14ac:dyDescent="0.3">
      <c r="A83" s="8" t="s">
        <v>1297</v>
      </c>
      <c r="B83" s="10">
        <v>42787</v>
      </c>
      <c r="C83" s="15">
        <v>0.30069444444444443</v>
      </c>
      <c r="D83" s="8" t="s">
        <v>1298</v>
      </c>
      <c r="E83" s="8" t="s">
        <v>1212</v>
      </c>
      <c r="F83" s="14" t="s">
        <v>1207</v>
      </c>
      <c r="G83" s="14">
        <v>1</v>
      </c>
      <c r="H83" s="53">
        <f t="shared" si="0"/>
        <v>0.1</v>
      </c>
    </row>
    <row r="84" spans="1:9" x14ac:dyDescent="0.3">
      <c r="A84" s="8" t="s">
        <v>1297</v>
      </c>
      <c r="B84" s="10">
        <v>42787</v>
      </c>
      <c r="C84" s="15">
        <v>0.30069444444444443</v>
      </c>
      <c r="D84" s="8" t="s">
        <v>1298</v>
      </c>
      <c r="E84" s="8" t="s">
        <v>1275</v>
      </c>
      <c r="F84" s="14" t="s">
        <v>1211</v>
      </c>
      <c r="G84" s="14">
        <f>10/60</f>
        <v>0.16666666666666666</v>
      </c>
      <c r="H84" s="53">
        <f t="shared" si="0"/>
        <v>1.6666666666666666E-2</v>
      </c>
    </row>
    <row r="85" spans="1:9" x14ac:dyDescent="0.3">
      <c r="A85" s="8" t="s">
        <v>1297</v>
      </c>
      <c r="B85" s="10">
        <v>42787</v>
      </c>
      <c r="C85" s="15">
        <v>0.30069444444444443</v>
      </c>
      <c r="D85" s="8" t="s">
        <v>1298</v>
      </c>
      <c r="E85" s="8" t="s">
        <v>1206</v>
      </c>
      <c r="F85" s="14" t="s">
        <v>1211</v>
      </c>
      <c r="G85" s="14">
        <f>10/60</f>
        <v>0.16666666666666666</v>
      </c>
      <c r="H85" s="53">
        <f t="shared" si="0"/>
        <v>1.6666666666666666E-2</v>
      </c>
      <c r="I85" s="8" t="s">
        <v>1299</v>
      </c>
    </row>
    <row r="86" spans="1:9" x14ac:dyDescent="0.3">
      <c r="A86" s="8" t="s">
        <v>1297</v>
      </c>
      <c r="B86" s="10">
        <v>42787</v>
      </c>
      <c r="C86" s="15">
        <v>0.73888888888888893</v>
      </c>
      <c r="D86" s="8" t="s">
        <v>1300</v>
      </c>
      <c r="E86" s="8" t="s">
        <v>1206</v>
      </c>
      <c r="F86" s="14" t="s">
        <v>1301</v>
      </c>
      <c r="G86" s="14">
        <v>9.5</v>
      </c>
      <c r="H86" s="53">
        <f t="shared" si="0"/>
        <v>0.95</v>
      </c>
      <c r="I86" s="8" t="s">
        <v>1302</v>
      </c>
    </row>
    <row r="87" spans="1:9" x14ac:dyDescent="0.3">
      <c r="A87" s="8" t="s">
        <v>1297</v>
      </c>
      <c r="B87" s="10">
        <v>42787</v>
      </c>
      <c r="C87" s="15">
        <v>0.73888888888888893</v>
      </c>
      <c r="D87" s="8" t="s">
        <v>1300</v>
      </c>
      <c r="E87" s="8" t="s">
        <v>1212</v>
      </c>
      <c r="F87" s="14" t="s">
        <v>1207</v>
      </c>
      <c r="G87" s="14">
        <v>10</v>
      </c>
      <c r="H87" s="53">
        <f t="shared" si="0"/>
        <v>1</v>
      </c>
    </row>
    <row r="88" spans="1:9" x14ac:dyDescent="0.3">
      <c r="A88" s="8" t="s">
        <v>1297</v>
      </c>
      <c r="B88" s="10">
        <v>42787</v>
      </c>
      <c r="C88" s="15">
        <v>0.73888888888888893</v>
      </c>
      <c r="D88" s="8" t="s">
        <v>1300</v>
      </c>
      <c r="E88" s="8" t="s">
        <v>1303</v>
      </c>
      <c r="F88" s="14" t="s">
        <v>1236</v>
      </c>
      <c r="G88" s="14">
        <v>2</v>
      </c>
      <c r="I88" s="8" t="s">
        <v>1304</v>
      </c>
    </row>
    <row r="89" spans="1:9" x14ac:dyDescent="0.3">
      <c r="A89" s="8" t="s">
        <v>397</v>
      </c>
      <c r="B89" s="10">
        <v>42804</v>
      </c>
      <c r="C89" s="15">
        <v>0.49583333333333335</v>
      </c>
      <c r="D89" s="8" t="s">
        <v>1305</v>
      </c>
      <c r="E89" s="8" t="s">
        <v>1212</v>
      </c>
      <c r="F89" s="14" t="s">
        <v>1207</v>
      </c>
      <c r="G89" s="14">
        <v>10</v>
      </c>
      <c r="H89" s="53">
        <f t="shared" si="0"/>
        <v>1</v>
      </c>
    </row>
    <row r="90" spans="1:9" x14ac:dyDescent="0.3">
      <c r="A90" s="8" t="s">
        <v>397</v>
      </c>
      <c r="B90" s="10">
        <v>42804</v>
      </c>
      <c r="C90" s="15">
        <v>0.49583333333333335</v>
      </c>
      <c r="D90" s="8" t="s">
        <v>1305</v>
      </c>
      <c r="E90" s="8" t="s">
        <v>1206</v>
      </c>
      <c r="F90" s="14" t="s">
        <v>1207</v>
      </c>
      <c r="G90" s="14">
        <v>10</v>
      </c>
      <c r="H90" s="53">
        <f t="shared" si="0"/>
        <v>1</v>
      </c>
      <c r="I90" s="8" t="s">
        <v>1306</v>
      </c>
    </row>
    <row r="91" spans="1:9" x14ac:dyDescent="0.3">
      <c r="A91" s="8" t="s">
        <v>398</v>
      </c>
      <c r="B91" s="10">
        <v>42799</v>
      </c>
      <c r="C91" s="15">
        <v>0.46180555555555558</v>
      </c>
      <c r="D91" s="8" t="s">
        <v>1307</v>
      </c>
      <c r="E91" s="8" t="s">
        <v>1206</v>
      </c>
      <c r="F91" s="14" t="s">
        <v>1207</v>
      </c>
      <c r="G91" s="14">
        <v>10</v>
      </c>
      <c r="H91" s="53">
        <f t="shared" si="0"/>
        <v>1</v>
      </c>
      <c r="I91" s="8" t="s">
        <v>1308</v>
      </c>
    </row>
    <row r="92" spans="1:9" x14ac:dyDescent="0.3">
      <c r="A92" s="8" t="s">
        <v>398</v>
      </c>
      <c r="B92" s="10">
        <v>42799</v>
      </c>
      <c r="C92" s="15">
        <v>0.46180555555555558</v>
      </c>
      <c r="D92" s="8" t="s">
        <v>1307</v>
      </c>
      <c r="E92" s="8" t="s">
        <v>1275</v>
      </c>
      <c r="F92" s="14" t="s">
        <v>1270</v>
      </c>
      <c r="G92" s="14">
        <v>6</v>
      </c>
      <c r="H92" s="53">
        <f t="shared" si="0"/>
        <v>0.6</v>
      </c>
    </row>
    <row r="93" spans="1:9" x14ac:dyDescent="0.3">
      <c r="A93" s="8" t="s">
        <v>402</v>
      </c>
      <c r="B93" s="10">
        <v>42803</v>
      </c>
      <c r="C93" s="15">
        <v>0.49652777777777773</v>
      </c>
      <c r="D93" s="8" t="s">
        <v>484</v>
      </c>
      <c r="E93" s="8" t="s">
        <v>1206</v>
      </c>
      <c r="F93" s="14" t="s">
        <v>1267</v>
      </c>
      <c r="G93" s="14">
        <v>8</v>
      </c>
      <c r="H93" s="53">
        <f t="shared" si="0"/>
        <v>0.8</v>
      </c>
      <c r="I93" s="8" t="s">
        <v>1309</v>
      </c>
    </row>
    <row r="94" spans="1:9" x14ac:dyDescent="0.3">
      <c r="A94" s="8" t="s">
        <v>402</v>
      </c>
      <c r="B94" s="10">
        <v>42803</v>
      </c>
      <c r="C94" s="15">
        <v>0.49652777777777773</v>
      </c>
      <c r="D94" s="8" t="s">
        <v>484</v>
      </c>
      <c r="E94" s="8" t="s">
        <v>1275</v>
      </c>
      <c r="F94" s="14" t="s">
        <v>1248</v>
      </c>
      <c r="G94" s="14">
        <v>2</v>
      </c>
      <c r="H94" s="53">
        <f t="shared" si="0"/>
        <v>0.2</v>
      </c>
    </row>
    <row r="95" spans="1:9" x14ac:dyDescent="0.3">
      <c r="A95" s="8" t="s">
        <v>402</v>
      </c>
      <c r="B95" s="10">
        <v>42803</v>
      </c>
      <c r="C95" s="15">
        <v>0.49652777777777773</v>
      </c>
      <c r="D95" s="8" t="s">
        <v>484</v>
      </c>
      <c r="E95" s="8" t="s">
        <v>1212</v>
      </c>
      <c r="F95" s="14" t="s">
        <v>1243</v>
      </c>
      <c r="G95" s="14">
        <v>4</v>
      </c>
      <c r="H95" s="53">
        <f t="shared" si="0"/>
        <v>0.4</v>
      </c>
      <c r="I95" s="8" t="s">
        <v>1310</v>
      </c>
    </row>
  </sheetData>
  <autoFilter ref="H1:H95"/>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pane xSplit="2" ySplit="1" topLeftCell="C2" activePane="bottomRight" state="frozen"/>
      <selection pane="topRight" activeCell="C1" sqref="C1"/>
      <selection pane="bottomLeft" activeCell="A2" sqref="A2"/>
      <selection pane="bottomRight" activeCell="F1" sqref="F1:F1048576"/>
    </sheetView>
  </sheetViews>
  <sheetFormatPr defaultColWidth="9" defaultRowHeight="14.4" x14ac:dyDescent="0.3"/>
  <cols>
    <col min="1" max="1" width="20.19921875" style="8" customWidth="1"/>
    <col min="2" max="2" width="10.69921875" style="8" bestFit="1" customWidth="1"/>
    <col min="3" max="3" width="11.5" style="11" bestFit="1" customWidth="1"/>
    <col min="4" max="4" width="9" style="8"/>
    <col min="5" max="6" width="9" style="48"/>
    <col min="7" max="8" width="9" style="8"/>
    <col min="9" max="9" width="20.796875" style="8" customWidth="1"/>
    <col min="10" max="10" width="17.19921875" style="8" customWidth="1"/>
    <col min="11" max="11" width="17.296875" style="8" customWidth="1"/>
    <col min="12" max="16384" width="9" style="8"/>
  </cols>
  <sheetData>
    <row r="1" spans="1:19" s="3" customFormat="1" ht="63" customHeight="1" x14ac:dyDescent="0.3">
      <c r="A1" s="3" t="s">
        <v>1075</v>
      </c>
      <c r="B1" s="3" t="s">
        <v>387</v>
      </c>
      <c r="C1" s="4" t="s">
        <v>1076</v>
      </c>
      <c r="D1" s="3" t="s">
        <v>1077</v>
      </c>
      <c r="E1" s="54" t="s">
        <v>1078</v>
      </c>
      <c r="F1" s="54" t="s">
        <v>1079</v>
      </c>
      <c r="G1" s="3" t="s">
        <v>1080</v>
      </c>
      <c r="H1" s="3" t="s">
        <v>1081</v>
      </c>
      <c r="I1" s="3" t="s">
        <v>1082</v>
      </c>
      <c r="J1" s="3" t="s">
        <v>1083</v>
      </c>
      <c r="K1" s="3" t="s">
        <v>1084</v>
      </c>
      <c r="L1" s="3" t="s">
        <v>808</v>
      </c>
    </row>
    <row r="2" spans="1:19" x14ac:dyDescent="0.3">
      <c r="A2" s="5" t="s">
        <v>396</v>
      </c>
      <c r="B2" s="6">
        <v>42289</v>
      </c>
      <c r="C2" s="7">
        <v>0.39583333333333331</v>
      </c>
      <c r="D2" s="5">
        <v>8</v>
      </c>
      <c r="E2" s="47">
        <v>1</v>
      </c>
      <c r="F2" s="47">
        <v>5</v>
      </c>
      <c r="G2" s="5" t="s">
        <v>1085</v>
      </c>
      <c r="H2" s="5">
        <v>15</v>
      </c>
      <c r="I2" s="5">
        <v>1</v>
      </c>
      <c r="J2" s="5">
        <v>1</v>
      </c>
      <c r="K2" s="5">
        <v>0</v>
      </c>
      <c r="L2" s="8" t="s">
        <v>1086</v>
      </c>
    </row>
    <row r="3" spans="1:19" ht="16.8" x14ac:dyDescent="0.4">
      <c r="A3" s="8" t="s">
        <v>419</v>
      </c>
      <c r="B3" s="6">
        <v>42290</v>
      </c>
      <c r="C3" s="7">
        <v>0.54999999999999993</v>
      </c>
      <c r="D3" s="5">
        <v>100</v>
      </c>
      <c r="E3" s="47">
        <v>0</v>
      </c>
      <c r="F3" s="47">
        <v>15</v>
      </c>
      <c r="G3" s="5" t="s">
        <v>1085</v>
      </c>
      <c r="H3" s="5">
        <v>20</v>
      </c>
      <c r="I3" s="5">
        <v>1</v>
      </c>
      <c r="J3" s="5">
        <v>1</v>
      </c>
      <c r="K3" s="5">
        <v>1</v>
      </c>
      <c r="L3" s="8" t="s">
        <v>1087</v>
      </c>
      <c r="S3" s="9"/>
    </row>
    <row r="4" spans="1:19" ht="16.8" x14ac:dyDescent="0.4">
      <c r="A4" s="5" t="s">
        <v>399</v>
      </c>
      <c r="B4" s="6">
        <v>42291</v>
      </c>
      <c r="C4" s="7">
        <v>0.56041666666666667</v>
      </c>
      <c r="D4" s="5">
        <v>15</v>
      </c>
      <c r="E4" s="47">
        <v>0</v>
      </c>
      <c r="F4" s="47">
        <v>5</v>
      </c>
      <c r="G4" s="5" t="s">
        <v>1088</v>
      </c>
      <c r="H4" s="5">
        <v>2</v>
      </c>
      <c r="I4" s="5">
        <v>0</v>
      </c>
      <c r="J4" s="5">
        <v>0</v>
      </c>
      <c r="K4" s="5">
        <v>0</v>
      </c>
      <c r="R4" s="9"/>
    </row>
    <row r="5" spans="1:19" x14ac:dyDescent="0.3">
      <c r="A5" s="5" t="s">
        <v>397</v>
      </c>
      <c r="B5" s="6">
        <v>42292</v>
      </c>
      <c r="C5" s="7">
        <v>0.45624999999999999</v>
      </c>
      <c r="D5" s="5">
        <v>200</v>
      </c>
      <c r="E5" s="47">
        <v>5</v>
      </c>
      <c r="F5" s="47">
        <v>20</v>
      </c>
      <c r="G5" s="5" t="s">
        <v>1089</v>
      </c>
      <c r="H5" s="5" t="s">
        <v>830</v>
      </c>
      <c r="I5" s="5">
        <v>1</v>
      </c>
      <c r="J5" s="5">
        <v>1</v>
      </c>
      <c r="K5" s="5">
        <v>0</v>
      </c>
    </row>
    <row r="6" spans="1:19" x14ac:dyDescent="0.3">
      <c r="A6" s="5" t="s">
        <v>398</v>
      </c>
      <c r="B6" s="6">
        <v>42293</v>
      </c>
      <c r="C6" s="7">
        <v>0.64027777777777783</v>
      </c>
      <c r="D6" s="5">
        <v>20</v>
      </c>
      <c r="E6" s="47">
        <v>0</v>
      </c>
      <c r="F6" s="47">
        <v>10</v>
      </c>
      <c r="G6" s="5" t="s">
        <v>1090</v>
      </c>
      <c r="H6" s="5" t="s">
        <v>836</v>
      </c>
      <c r="I6" s="5">
        <v>1</v>
      </c>
      <c r="J6" s="5">
        <v>1</v>
      </c>
      <c r="K6" s="5">
        <v>1</v>
      </c>
      <c r="L6" s="8" t="s">
        <v>1091</v>
      </c>
    </row>
    <row r="7" spans="1:19" x14ac:dyDescent="0.3">
      <c r="A7" s="5" t="s">
        <v>396</v>
      </c>
      <c r="B7" s="6">
        <v>42295</v>
      </c>
      <c r="C7" s="7">
        <v>0.40277777777777773</v>
      </c>
      <c r="D7" s="5">
        <v>20</v>
      </c>
      <c r="E7" s="47">
        <v>2</v>
      </c>
      <c r="F7" s="47">
        <v>5</v>
      </c>
      <c r="G7" s="5" t="s">
        <v>1092</v>
      </c>
      <c r="H7" s="5" t="s">
        <v>850</v>
      </c>
      <c r="I7" s="5">
        <v>0</v>
      </c>
      <c r="J7" s="5">
        <v>0</v>
      </c>
      <c r="K7" s="5">
        <v>1</v>
      </c>
      <c r="L7" s="8" t="s">
        <v>1093</v>
      </c>
    </row>
    <row r="8" spans="1:19" x14ac:dyDescent="0.3">
      <c r="A8" s="5" t="s">
        <v>399</v>
      </c>
      <c r="B8" s="6">
        <v>42296</v>
      </c>
      <c r="C8" s="7">
        <v>0.42499999999999999</v>
      </c>
      <c r="D8" s="5">
        <v>10</v>
      </c>
      <c r="E8" s="47">
        <v>0</v>
      </c>
      <c r="F8" s="47">
        <v>10</v>
      </c>
      <c r="G8" s="5" t="s">
        <v>1094</v>
      </c>
      <c r="H8" s="5" t="s">
        <v>855</v>
      </c>
      <c r="I8" s="5">
        <v>0</v>
      </c>
      <c r="J8" s="5">
        <v>0</v>
      </c>
      <c r="K8" s="5">
        <v>0</v>
      </c>
    </row>
    <row r="9" spans="1:19" x14ac:dyDescent="0.3">
      <c r="A9" s="5" t="s">
        <v>401</v>
      </c>
      <c r="B9" s="6">
        <v>42297</v>
      </c>
      <c r="C9" s="7">
        <v>0.79722222222222217</v>
      </c>
      <c r="D9" s="5">
        <v>12</v>
      </c>
      <c r="E9" s="47">
        <v>0</v>
      </c>
      <c r="F9" s="47" t="s">
        <v>863</v>
      </c>
      <c r="G9" s="5" t="s">
        <v>1095</v>
      </c>
      <c r="H9" s="5" t="s">
        <v>859</v>
      </c>
      <c r="I9" s="5">
        <v>0</v>
      </c>
      <c r="J9" s="5">
        <v>0</v>
      </c>
      <c r="K9" s="5">
        <v>0</v>
      </c>
    </row>
    <row r="10" spans="1:19" x14ac:dyDescent="0.3">
      <c r="A10" s="5" t="s">
        <v>401</v>
      </c>
      <c r="B10" s="6">
        <v>42299</v>
      </c>
      <c r="C10" s="7">
        <v>0.78333333333333333</v>
      </c>
      <c r="D10" s="5">
        <v>13</v>
      </c>
      <c r="E10" s="47">
        <v>0</v>
      </c>
      <c r="F10" s="47" t="s">
        <v>863</v>
      </c>
      <c r="G10" s="5" t="s">
        <v>853</v>
      </c>
      <c r="H10" s="5">
        <v>-999</v>
      </c>
      <c r="I10" s="5">
        <v>0</v>
      </c>
      <c r="J10" s="5">
        <v>0</v>
      </c>
      <c r="K10" s="5">
        <v>0</v>
      </c>
    </row>
    <row r="11" spans="1:19" ht="16.8" x14ac:dyDescent="0.4">
      <c r="A11" s="5" t="s">
        <v>400</v>
      </c>
      <c r="B11" s="6">
        <v>42300</v>
      </c>
      <c r="C11" s="7">
        <v>0.49583333333333335</v>
      </c>
      <c r="D11" s="5">
        <v>2</v>
      </c>
      <c r="E11" s="47" t="s">
        <v>429</v>
      </c>
      <c r="F11" s="47" t="s">
        <v>863</v>
      </c>
      <c r="G11" s="5" t="s">
        <v>853</v>
      </c>
      <c r="H11" s="5">
        <v>-999</v>
      </c>
      <c r="I11" s="5">
        <v>0</v>
      </c>
      <c r="J11" s="5">
        <v>0</v>
      </c>
      <c r="K11" s="5">
        <v>1</v>
      </c>
      <c r="L11" s="8" t="s">
        <v>1096</v>
      </c>
      <c r="R11" s="9"/>
      <c r="S11" s="9"/>
    </row>
    <row r="12" spans="1:19" x14ac:dyDescent="0.3">
      <c r="A12" s="5" t="s">
        <v>401</v>
      </c>
      <c r="B12" s="6">
        <v>42300</v>
      </c>
      <c r="C12" s="7">
        <v>0.80555555555555547</v>
      </c>
      <c r="D12" s="5">
        <v>12</v>
      </c>
      <c r="E12" s="47">
        <v>1</v>
      </c>
      <c r="F12" s="47" t="s">
        <v>863</v>
      </c>
      <c r="G12" s="5" t="s">
        <v>853</v>
      </c>
      <c r="H12" s="5">
        <v>-999</v>
      </c>
      <c r="I12" s="5">
        <v>0</v>
      </c>
      <c r="J12" s="5">
        <v>0</v>
      </c>
      <c r="K12" s="5">
        <v>0</v>
      </c>
    </row>
    <row r="13" spans="1:19" x14ac:dyDescent="0.3">
      <c r="A13" s="5" t="s">
        <v>401</v>
      </c>
      <c r="B13" s="6">
        <v>42301</v>
      </c>
      <c r="C13" s="7">
        <v>0.80555555555555547</v>
      </c>
      <c r="D13" s="5">
        <v>20</v>
      </c>
      <c r="E13" s="47">
        <v>2</v>
      </c>
      <c r="F13" s="47" t="s">
        <v>863</v>
      </c>
      <c r="G13" s="5" t="s">
        <v>853</v>
      </c>
      <c r="H13" s="5">
        <v>-999</v>
      </c>
      <c r="I13" s="5">
        <v>0</v>
      </c>
      <c r="J13" s="5">
        <v>0</v>
      </c>
      <c r="K13" s="5">
        <v>0</v>
      </c>
    </row>
    <row r="14" spans="1:19" x14ac:dyDescent="0.3">
      <c r="A14" s="5" t="s">
        <v>401</v>
      </c>
      <c r="B14" s="6">
        <v>42302</v>
      </c>
      <c r="C14" s="7">
        <v>0.78125</v>
      </c>
      <c r="D14" s="5">
        <v>14</v>
      </c>
      <c r="E14" s="47">
        <v>2</v>
      </c>
      <c r="F14" s="47" t="s">
        <v>863</v>
      </c>
      <c r="G14" s="5" t="s">
        <v>853</v>
      </c>
      <c r="H14" s="5">
        <v>-999</v>
      </c>
      <c r="I14" s="5">
        <v>0</v>
      </c>
      <c r="J14" s="5">
        <v>0</v>
      </c>
      <c r="K14" s="5">
        <v>0</v>
      </c>
    </row>
    <row r="15" spans="1:19" x14ac:dyDescent="0.3">
      <c r="A15" s="5" t="s">
        <v>402</v>
      </c>
      <c r="B15" s="6">
        <v>42303</v>
      </c>
      <c r="C15" s="7">
        <v>0.54999999999999993</v>
      </c>
      <c r="D15" s="5">
        <v>40</v>
      </c>
      <c r="E15" s="47">
        <v>2</v>
      </c>
      <c r="F15" s="47">
        <v>10</v>
      </c>
      <c r="G15" s="5" t="s">
        <v>1097</v>
      </c>
      <c r="H15" s="5" t="s">
        <v>871</v>
      </c>
      <c r="I15" s="5">
        <v>1</v>
      </c>
      <c r="J15" s="5">
        <v>0</v>
      </c>
      <c r="K15" s="5">
        <v>1</v>
      </c>
      <c r="L15" s="8" t="s">
        <v>1098</v>
      </c>
    </row>
    <row r="16" spans="1:19" x14ac:dyDescent="0.3">
      <c r="A16" s="5" t="s">
        <v>401</v>
      </c>
      <c r="B16" s="6">
        <v>42304</v>
      </c>
      <c r="C16" s="7">
        <v>0.77986111111111101</v>
      </c>
      <c r="D16" s="5">
        <v>19</v>
      </c>
      <c r="E16" s="47">
        <v>2</v>
      </c>
      <c r="F16" s="47" t="s">
        <v>863</v>
      </c>
      <c r="G16" s="5" t="s">
        <v>853</v>
      </c>
      <c r="H16" s="5">
        <v>-999</v>
      </c>
      <c r="I16" s="5">
        <v>0</v>
      </c>
      <c r="J16" s="5">
        <v>0</v>
      </c>
      <c r="K16" s="5">
        <v>0</v>
      </c>
    </row>
    <row r="17" spans="1:12" x14ac:dyDescent="0.3">
      <c r="A17" s="5" t="s">
        <v>403</v>
      </c>
      <c r="B17" s="6">
        <v>42304</v>
      </c>
      <c r="C17" s="7">
        <v>0.47569444444444442</v>
      </c>
      <c r="D17" s="5">
        <v>200</v>
      </c>
      <c r="E17" s="47">
        <v>15</v>
      </c>
      <c r="F17" s="47" t="s">
        <v>863</v>
      </c>
      <c r="G17" s="5" t="s">
        <v>1050</v>
      </c>
      <c r="H17" s="5">
        <v>1</v>
      </c>
      <c r="I17" s="5">
        <v>1</v>
      </c>
      <c r="J17" s="5">
        <v>0</v>
      </c>
      <c r="K17" s="5">
        <v>0</v>
      </c>
      <c r="L17" s="8" t="s">
        <v>1099</v>
      </c>
    </row>
    <row r="18" spans="1:12" x14ac:dyDescent="0.3">
      <c r="A18" s="5" t="s">
        <v>403</v>
      </c>
      <c r="B18" s="6">
        <v>42305</v>
      </c>
      <c r="C18" s="7">
        <v>0.4909722222222222</v>
      </c>
      <c r="D18" s="5">
        <v>50</v>
      </c>
      <c r="E18" s="47">
        <v>10</v>
      </c>
      <c r="F18" s="47" t="s">
        <v>863</v>
      </c>
      <c r="G18" s="5" t="s">
        <v>853</v>
      </c>
      <c r="H18" s="5">
        <v>-999</v>
      </c>
      <c r="I18" s="5">
        <v>1</v>
      </c>
      <c r="J18" s="5">
        <v>0</v>
      </c>
      <c r="K18" s="5">
        <v>0</v>
      </c>
    </row>
    <row r="19" spans="1:12" x14ac:dyDescent="0.3">
      <c r="A19" s="5" t="s">
        <v>403</v>
      </c>
      <c r="B19" s="6">
        <v>42307</v>
      </c>
      <c r="C19" s="7">
        <v>0.50763888888888886</v>
      </c>
      <c r="D19" s="5">
        <v>100</v>
      </c>
      <c r="E19" s="47">
        <v>2</v>
      </c>
      <c r="F19" s="47" t="s">
        <v>863</v>
      </c>
      <c r="G19" s="5" t="s">
        <v>1100</v>
      </c>
      <c r="H19" s="5">
        <v>2</v>
      </c>
      <c r="I19" s="5">
        <v>1</v>
      </c>
      <c r="J19" s="5">
        <v>0</v>
      </c>
      <c r="K19" s="5">
        <v>0</v>
      </c>
    </row>
    <row r="20" spans="1:12" x14ac:dyDescent="0.3">
      <c r="A20" s="5" t="s">
        <v>402</v>
      </c>
      <c r="B20" s="6">
        <v>42309</v>
      </c>
      <c r="C20" s="7">
        <v>0.60277777777777775</v>
      </c>
      <c r="D20" s="5">
        <v>40</v>
      </c>
      <c r="E20" s="47">
        <v>2</v>
      </c>
      <c r="F20" s="47">
        <v>8</v>
      </c>
      <c r="G20" s="5" t="s">
        <v>1101</v>
      </c>
      <c r="H20" s="5" t="s">
        <v>879</v>
      </c>
      <c r="I20" s="5">
        <v>0</v>
      </c>
      <c r="J20" s="5">
        <v>0</v>
      </c>
      <c r="K20" s="5">
        <v>1</v>
      </c>
      <c r="L20" s="8" t="s">
        <v>1102</v>
      </c>
    </row>
    <row r="21" spans="1:12" x14ac:dyDescent="0.3">
      <c r="A21" s="5" t="s">
        <v>1366</v>
      </c>
      <c r="B21" s="6">
        <v>42310</v>
      </c>
      <c r="C21" s="7">
        <v>0.7368055555555556</v>
      </c>
      <c r="D21" s="5">
        <v>50</v>
      </c>
      <c r="E21" s="47">
        <v>1</v>
      </c>
      <c r="F21" s="47" t="s">
        <v>863</v>
      </c>
      <c r="G21" s="5" t="s">
        <v>1103</v>
      </c>
      <c r="H21" s="5" t="s">
        <v>880</v>
      </c>
      <c r="I21" s="5">
        <v>0</v>
      </c>
      <c r="J21" s="5">
        <v>0</v>
      </c>
      <c r="K21" s="5">
        <v>1</v>
      </c>
      <c r="L21" s="8" t="s">
        <v>1104</v>
      </c>
    </row>
    <row r="22" spans="1:12" x14ac:dyDescent="0.3">
      <c r="A22" s="5" t="s">
        <v>404</v>
      </c>
      <c r="B22" s="6">
        <v>42312</v>
      </c>
      <c r="C22" s="7">
        <v>0.73611111111111116</v>
      </c>
      <c r="D22" s="5">
        <v>2</v>
      </c>
      <c r="E22" s="47">
        <v>0</v>
      </c>
      <c r="F22" s="47">
        <v>5</v>
      </c>
      <c r="G22" s="5" t="s">
        <v>853</v>
      </c>
      <c r="H22" s="5">
        <v>-999</v>
      </c>
      <c r="I22" s="5">
        <v>0</v>
      </c>
      <c r="J22" s="5">
        <v>0</v>
      </c>
      <c r="K22" s="5">
        <v>1</v>
      </c>
      <c r="L22" s="8" t="s">
        <v>882</v>
      </c>
    </row>
    <row r="23" spans="1:12" x14ac:dyDescent="0.3">
      <c r="A23" s="5" t="s">
        <v>404</v>
      </c>
      <c r="B23" s="6">
        <v>42313</v>
      </c>
      <c r="C23" s="7">
        <v>0.44513888888888892</v>
      </c>
      <c r="D23" s="5">
        <v>10</v>
      </c>
      <c r="E23" s="47">
        <v>1</v>
      </c>
      <c r="F23" s="47">
        <v>15</v>
      </c>
      <c r="G23" s="5" t="s">
        <v>853</v>
      </c>
      <c r="H23" s="5">
        <v>-999</v>
      </c>
      <c r="I23" s="5">
        <v>0</v>
      </c>
      <c r="J23" s="5">
        <v>0</v>
      </c>
      <c r="K23" s="5">
        <v>1</v>
      </c>
      <c r="L23" s="8" t="s">
        <v>882</v>
      </c>
    </row>
    <row r="24" spans="1:12" x14ac:dyDescent="0.3">
      <c r="A24" s="5" t="s">
        <v>402</v>
      </c>
      <c r="B24" s="6">
        <v>42315</v>
      </c>
      <c r="C24" s="7">
        <v>0.5625</v>
      </c>
      <c r="D24" s="5">
        <v>40</v>
      </c>
      <c r="E24" s="47">
        <v>2</v>
      </c>
      <c r="F24" s="47">
        <v>10</v>
      </c>
      <c r="G24" s="5" t="s">
        <v>1105</v>
      </c>
      <c r="H24" s="5" t="s">
        <v>885</v>
      </c>
      <c r="I24" s="5">
        <v>1</v>
      </c>
      <c r="J24" s="5">
        <v>1</v>
      </c>
      <c r="K24" s="5">
        <v>1</v>
      </c>
      <c r="L24" s="8" t="s">
        <v>1106</v>
      </c>
    </row>
    <row r="25" spans="1:12" x14ac:dyDescent="0.3">
      <c r="A25" s="5" t="s">
        <v>404</v>
      </c>
      <c r="B25" s="6">
        <v>42316</v>
      </c>
      <c r="C25" s="7" t="s">
        <v>429</v>
      </c>
      <c r="D25" s="5">
        <v>6</v>
      </c>
      <c r="E25" s="47">
        <v>1</v>
      </c>
      <c r="F25" s="47">
        <v>8</v>
      </c>
      <c r="G25" s="5" t="s">
        <v>853</v>
      </c>
      <c r="H25" s="5">
        <v>-999</v>
      </c>
      <c r="I25" s="5">
        <v>0</v>
      </c>
      <c r="J25" s="5">
        <v>0</v>
      </c>
      <c r="K25" s="5">
        <v>1</v>
      </c>
      <c r="L25" s="8" t="s">
        <v>882</v>
      </c>
    </row>
    <row r="26" spans="1:12" x14ac:dyDescent="0.3">
      <c r="A26" s="5" t="s">
        <v>397</v>
      </c>
      <c r="B26" s="10">
        <v>42421</v>
      </c>
      <c r="C26" s="11">
        <v>0.37222222222222223</v>
      </c>
      <c r="D26" s="8">
        <v>28</v>
      </c>
      <c r="E26" s="48">
        <v>2</v>
      </c>
      <c r="F26" s="48">
        <v>25</v>
      </c>
      <c r="G26" s="8" t="s">
        <v>1107</v>
      </c>
      <c r="H26" s="8" t="s">
        <v>1108</v>
      </c>
      <c r="I26" s="8">
        <v>1</v>
      </c>
      <c r="J26" s="8">
        <v>1</v>
      </c>
      <c r="K26" s="8">
        <v>0</v>
      </c>
    </row>
    <row r="27" spans="1:12" x14ac:dyDescent="0.3">
      <c r="A27" s="5" t="s">
        <v>397</v>
      </c>
      <c r="B27" s="10">
        <v>42421</v>
      </c>
      <c r="C27" s="11">
        <v>0.43333333333333335</v>
      </c>
      <c r="D27" s="8">
        <v>45</v>
      </c>
      <c r="E27" s="48">
        <v>3</v>
      </c>
      <c r="F27" s="48">
        <v>100</v>
      </c>
      <c r="G27" s="8" t="s">
        <v>1109</v>
      </c>
      <c r="H27" s="8" t="s">
        <v>1110</v>
      </c>
      <c r="I27" s="8">
        <v>1</v>
      </c>
      <c r="J27" s="8">
        <v>1</v>
      </c>
      <c r="K27" s="8">
        <v>0</v>
      </c>
    </row>
    <row r="28" spans="1:12" x14ac:dyDescent="0.3">
      <c r="A28" s="5" t="s">
        <v>397</v>
      </c>
      <c r="B28" s="10">
        <v>42421</v>
      </c>
      <c r="C28" s="11">
        <v>0.48402777777777778</v>
      </c>
      <c r="D28" s="8">
        <v>80</v>
      </c>
      <c r="E28" s="48">
        <v>4</v>
      </c>
      <c r="F28" s="48">
        <v>400</v>
      </c>
      <c r="G28" s="8" t="s">
        <v>1111</v>
      </c>
      <c r="H28" s="8" t="s">
        <v>1112</v>
      </c>
      <c r="I28" s="8">
        <v>1</v>
      </c>
      <c r="J28" s="8">
        <v>1</v>
      </c>
      <c r="K28" s="8">
        <v>0</v>
      </c>
    </row>
    <row r="29" spans="1:12" x14ac:dyDescent="0.3">
      <c r="A29" s="5" t="s">
        <v>397</v>
      </c>
      <c r="B29" s="6">
        <v>42421</v>
      </c>
      <c r="C29" s="7">
        <v>0.5</v>
      </c>
      <c r="D29" s="5">
        <v>80</v>
      </c>
      <c r="E29" s="47">
        <v>8</v>
      </c>
      <c r="F29" s="47">
        <v>40</v>
      </c>
      <c r="G29" s="5" t="s">
        <v>1113</v>
      </c>
      <c r="H29" s="5" t="s">
        <v>889</v>
      </c>
      <c r="I29" s="8">
        <v>1</v>
      </c>
      <c r="J29" s="8">
        <v>1</v>
      </c>
      <c r="K29" s="8">
        <v>0</v>
      </c>
    </row>
    <row r="30" spans="1:12" x14ac:dyDescent="0.3">
      <c r="A30" s="8" t="s">
        <v>419</v>
      </c>
      <c r="B30" s="10">
        <v>42422</v>
      </c>
      <c r="C30" s="11">
        <v>0.3659722222222222</v>
      </c>
      <c r="D30" s="8">
        <v>59</v>
      </c>
      <c r="E30" s="48">
        <v>1</v>
      </c>
      <c r="F30" s="48">
        <v>200</v>
      </c>
      <c r="G30" s="8" t="s">
        <v>1114</v>
      </c>
      <c r="H30" s="8" t="s">
        <v>1115</v>
      </c>
      <c r="I30" s="8">
        <v>1</v>
      </c>
      <c r="J30" s="8">
        <v>1</v>
      </c>
      <c r="K30" s="8">
        <v>0</v>
      </c>
    </row>
    <row r="31" spans="1:12" x14ac:dyDescent="0.3">
      <c r="A31" s="8" t="s">
        <v>419</v>
      </c>
      <c r="B31" s="10">
        <v>42422</v>
      </c>
      <c r="C31" s="11">
        <v>0.42291666666666666</v>
      </c>
      <c r="D31" s="8">
        <v>140</v>
      </c>
      <c r="E31" s="48">
        <v>3</v>
      </c>
      <c r="F31" s="48">
        <v>220</v>
      </c>
      <c r="G31" s="8" t="s">
        <v>1114</v>
      </c>
      <c r="H31" s="8" t="s">
        <v>1116</v>
      </c>
      <c r="I31" s="8">
        <v>1</v>
      </c>
      <c r="J31" s="8">
        <v>1</v>
      </c>
      <c r="K31" s="8">
        <v>0</v>
      </c>
      <c r="L31" s="8" t="s">
        <v>1117</v>
      </c>
    </row>
    <row r="32" spans="1:12" x14ac:dyDescent="0.3">
      <c r="A32" s="8" t="s">
        <v>419</v>
      </c>
      <c r="B32" s="10">
        <v>42422</v>
      </c>
      <c r="C32" s="11">
        <v>0.47361111111111115</v>
      </c>
      <c r="D32" s="8">
        <v>130</v>
      </c>
      <c r="E32" s="48">
        <v>6</v>
      </c>
      <c r="F32" s="48">
        <v>220</v>
      </c>
      <c r="G32" s="8" t="s">
        <v>1118</v>
      </c>
      <c r="H32" s="8" t="s">
        <v>1119</v>
      </c>
      <c r="I32" s="8">
        <v>1</v>
      </c>
      <c r="J32" s="8">
        <v>1</v>
      </c>
      <c r="K32" s="8">
        <v>0</v>
      </c>
      <c r="L32" s="8" t="s">
        <v>1120</v>
      </c>
    </row>
    <row r="33" spans="1:12" x14ac:dyDescent="0.3">
      <c r="A33" s="8" t="s">
        <v>419</v>
      </c>
      <c r="B33" s="6">
        <v>42422</v>
      </c>
      <c r="C33" s="7">
        <v>0.52083333333333337</v>
      </c>
      <c r="D33" s="5">
        <v>140</v>
      </c>
      <c r="E33" s="47">
        <v>3</v>
      </c>
      <c r="F33" s="47">
        <v>220</v>
      </c>
      <c r="G33" s="8" t="s">
        <v>1114</v>
      </c>
      <c r="H33" s="5" t="s">
        <v>894</v>
      </c>
      <c r="I33" s="5">
        <v>1</v>
      </c>
      <c r="J33" s="5">
        <v>1</v>
      </c>
      <c r="K33" s="5">
        <v>0</v>
      </c>
    </row>
    <row r="34" spans="1:12" x14ac:dyDescent="0.3">
      <c r="A34" s="5" t="s">
        <v>402</v>
      </c>
      <c r="B34" s="10">
        <v>42424</v>
      </c>
      <c r="C34" s="11">
        <v>0.3659722222222222</v>
      </c>
      <c r="D34" s="8">
        <v>4</v>
      </c>
      <c r="E34" s="48">
        <v>0</v>
      </c>
      <c r="F34" s="48">
        <v>1</v>
      </c>
      <c r="G34" s="8" t="s">
        <v>1121</v>
      </c>
      <c r="H34" s="8">
        <v>3</v>
      </c>
      <c r="I34" s="8">
        <v>0</v>
      </c>
      <c r="J34" s="8">
        <v>0</v>
      </c>
      <c r="K34" s="8">
        <v>1</v>
      </c>
      <c r="L34" s="8" t="s">
        <v>1122</v>
      </c>
    </row>
    <row r="35" spans="1:12" x14ac:dyDescent="0.3">
      <c r="A35" s="5" t="s">
        <v>402</v>
      </c>
      <c r="B35" s="10">
        <v>42424</v>
      </c>
      <c r="C35" s="11">
        <v>0.42499999999999999</v>
      </c>
      <c r="D35" s="8">
        <v>12</v>
      </c>
      <c r="E35" s="48">
        <v>1</v>
      </c>
      <c r="F35" s="48">
        <v>50</v>
      </c>
      <c r="G35" s="8" t="s">
        <v>1123</v>
      </c>
      <c r="H35" s="8" t="s">
        <v>1124</v>
      </c>
      <c r="I35" s="8">
        <v>0</v>
      </c>
      <c r="J35" s="8">
        <v>0</v>
      </c>
      <c r="K35" s="8">
        <v>1</v>
      </c>
      <c r="L35" s="8" t="s">
        <v>1122</v>
      </c>
    </row>
    <row r="36" spans="1:12" x14ac:dyDescent="0.3">
      <c r="A36" s="5" t="s">
        <v>402</v>
      </c>
      <c r="B36" s="10">
        <v>42424</v>
      </c>
      <c r="C36" s="11">
        <v>0.51388888888888895</v>
      </c>
      <c r="D36" s="8">
        <v>38</v>
      </c>
      <c r="E36" s="48">
        <v>2</v>
      </c>
      <c r="F36" s="48">
        <v>50</v>
      </c>
      <c r="G36" s="8" t="s">
        <v>1125</v>
      </c>
      <c r="H36" s="8" t="s">
        <v>1126</v>
      </c>
      <c r="I36" s="8">
        <v>0</v>
      </c>
      <c r="J36" s="8">
        <v>0</v>
      </c>
      <c r="K36" s="8">
        <v>1</v>
      </c>
      <c r="L36" s="8" t="s">
        <v>1122</v>
      </c>
    </row>
    <row r="37" spans="1:12" x14ac:dyDescent="0.3">
      <c r="A37" s="5" t="s">
        <v>402</v>
      </c>
      <c r="B37" s="10">
        <v>42424</v>
      </c>
      <c r="C37" s="11">
        <v>0.60763888888888895</v>
      </c>
      <c r="D37" s="8">
        <v>38</v>
      </c>
      <c r="E37" s="48">
        <v>2</v>
      </c>
      <c r="F37" s="48">
        <v>50</v>
      </c>
      <c r="G37" s="8" t="s">
        <v>1127</v>
      </c>
      <c r="H37" s="8" t="s">
        <v>1128</v>
      </c>
      <c r="I37" s="8">
        <v>0</v>
      </c>
      <c r="J37" s="8">
        <v>0</v>
      </c>
      <c r="K37" s="8">
        <v>1</v>
      </c>
      <c r="L37" s="8" t="s">
        <v>1122</v>
      </c>
    </row>
    <row r="38" spans="1:12" x14ac:dyDescent="0.3">
      <c r="A38" s="5" t="s">
        <v>402</v>
      </c>
      <c r="B38" s="6">
        <v>42424</v>
      </c>
      <c r="C38" s="7">
        <v>0.65277777777777779</v>
      </c>
      <c r="D38" s="5">
        <v>38</v>
      </c>
      <c r="E38" s="47">
        <v>2</v>
      </c>
      <c r="F38" s="47">
        <v>50</v>
      </c>
      <c r="G38" s="5" t="s">
        <v>900</v>
      </c>
      <c r="H38" s="5" t="s">
        <v>901</v>
      </c>
      <c r="I38" s="8">
        <v>0</v>
      </c>
      <c r="J38" s="8">
        <v>0</v>
      </c>
      <c r="K38" s="8">
        <v>1</v>
      </c>
      <c r="L38" s="8" t="s">
        <v>1122</v>
      </c>
    </row>
    <row r="39" spans="1:12" x14ac:dyDescent="0.3">
      <c r="A39" s="8" t="s">
        <v>396</v>
      </c>
      <c r="B39" s="10">
        <v>42425</v>
      </c>
      <c r="C39" s="11">
        <v>0.52638888888888891</v>
      </c>
      <c r="D39" s="8">
        <v>46</v>
      </c>
      <c r="E39" s="48">
        <v>0</v>
      </c>
      <c r="F39" s="48">
        <v>30</v>
      </c>
      <c r="G39" s="8" t="s">
        <v>1129</v>
      </c>
      <c r="H39" s="8" t="s">
        <v>904</v>
      </c>
      <c r="I39" s="8">
        <v>1</v>
      </c>
      <c r="J39" s="8">
        <v>1</v>
      </c>
      <c r="K39" s="8">
        <v>0</v>
      </c>
      <c r="L39" s="8" t="s">
        <v>1130</v>
      </c>
    </row>
    <row r="40" spans="1:12" x14ac:dyDescent="0.3">
      <c r="A40" s="8" t="s">
        <v>396</v>
      </c>
      <c r="B40" s="10">
        <v>42425</v>
      </c>
      <c r="C40" s="11">
        <v>0.60416666666666663</v>
      </c>
      <c r="D40" s="8">
        <v>20</v>
      </c>
      <c r="E40" s="48">
        <v>0</v>
      </c>
      <c r="F40" s="48">
        <v>25</v>
      </c>
      <c r="G40" s="8" t="s">
        <v>1131</v>
      </c>
      <c r="H40" s="8" t="s">
        <v>1132</v>
      </c>
      <c r="I40" s="8">
        <v>1</v>
      </c>
      <c r="J40" s="8">
        <v>1</v>
      </c>
      <c r="K40" s="8">
        <v>0</v>
      </c>
    </row>
    <row r="41" spans="1:12" x14ac:dyDescent="0.3">
      <c r="A41" s="5" t="s">
        <v>396</v>
      </c>
      <c r="B41" s="6">
        <v>42425</v>
      </c>
      <c r="C41" s="7">
        <v>0.68402777777777779</v>
      </c>
      <c r="D41" s="5">
        <v>46</v>
      </c>
      <c r="E41" s="47">
        <v>0</v>
      </c>
      <c r="F41" s="47">
        <v>30</v>
      </c>
      <c r="G41" s="5" t="s">
        <v>1129</v>
      </c>
      <c r="H41" s="5" t="s">
        <v>904</v>
      </c>
      <c r="I41" s="8">
        <v>1</v>
      </c>
      <c r="J41" s="8">
        <v>1</v>
      </c>
      <c r="K41" s="8">
        <v>0</v>
      </c>
    </row>
    <row r="42" spans="1:12" x14ac:dyDescent="0.3">
      <c r="A42" s="8" t="s">
        <v>398</v>
      </c>
      <c r="B42" s="10">
        <v>42426</v>
      </c>
      <c r="C42" s="11">
        <v>0.4368055555555555</v>
      </c>
      <c r="D42" s="8">
        <v>9</v>
      </c>
      <c r="E42" s="48">
        <v>0</v>
      </c>
      <c r="F42" s="48">
        <v>15</v>
      </c>
      <c r="G42" s="8" t="s">
        <v>853</v>
      </c>
      <c r="H42" s="5">
        <v>-999</v>
      </c>
      <c r="I42" s="8">
        <v>0</v>
      </c>
      <c r="J42" s="8">
        <v>0</v>
      </c>
      <c r="K42" s="8">
        <v>0</v>
      </c>
    </row>
    <row r="43" spans="1:12" x14ac:dyDescent="0.3">
      <c r="A43" s="5" t="s">
        <v>398</v>
      </c>
      <c r="B43" s="6">
        <v>42426</v>
      </c>
      <c r="C43" s="7">
        <v>0.57222222222222219</v>
      </c>
      <c r="D43" s="5">
        <v>9</v>
      </c>
      <c r="E43" s="47">
        <v>0</v>
      </c>
      <c r="F43" s="47">
        <v>15</v>
      </c>
      <c r="G43" s="5" t="s">
        <v>853</v>
      </c>
      <c r="H43" s="5">
        <v>-999</v>
      </c>
      <c r="I43" s="5">
        <v>0</v>
      </c>
      <c r="J43" s="5">
        <v>0</v>
      </c>
      <c r="K43" s="5">
        <v>0</v>
      </c>
    </row>
    <row r="44" spans="1:12" x14ac:dyDescent="0.3">
      <c r="A44" s="5" t="s">
        <v>397</v>
      </c>
      <c r="B44" s="10">
        <v>42427</v>
      </c>
      <c r="C44" s="11">
        <v>0.62847222222222221</v>
      </c>
      <c r="D44" s="8">
        <v>85</v>
      </c>
      <c r="E44" s="48">
        <v>9</v>
      </c>
      <c r="F44" s="48">
        <v>100</v>
      </c>
      <c r="G44" s="8" t="s">
        <v>1133</v>
      </c>
      <c r="H44" s="8" t="s">
        <v>914</v>
      </c>
      <c r="I44" s="8">
        <v>1</v>
      </c>
      <c r="J44" s="8">
        <v>0</v>
      </c>
      <c r="K44" s="8">
        <v>1</v>
      </c>
      <c r="L44" s="8" t="s">
        <v>1134</v>
      </c>
    </row>
    <row r="45" spans="1:12" x14ac:dyDescent="0.3">
      <c r="A45" s="5" t="s">
        <v>397</v>
      </c>
      <c r="B45" s="6">
        <v>42427</v>
      </c>
      <c r="C45" s="7">
        <v>0.68194444444444446</v>
      </c>
      <c r="D45" s="5">
        <v>85</v>
      </c>
      <c r="E45" s="47">
        <v>9</v>
      </c>
      <c r="F45" s="47">
        <v>100</v>
      </c>
      <c r="G45" s="5" t="s">
        <v>1133</v>
      </c>
      <c r="H45" s="5" t="s">
        <v>914</v>
      </c>
      <c r="I45" s="8">
        <v>1</v>
      </c>
      <c r="J45" s="8">
        <v>0</v>
      </c>
      <c r="K45" s="8">
        <v>1</v>
      </c>
    </row>
    <row r="46" spans="1:12" x14ac:dyDescent="0.3">
      <c r="A46" s="8" t="s">
        <v>396</v>
      </c>
      <c r="B46" s="10">
        <v>42427</v>
      </c>
      <c r="C46" s="11">
        <v>0.43402777777777773</v>
      </c>
      <c r="D46" s="8">
        <v>14</v>
      </c>
      <c r="E46" s="48">
        <v>0</v>
      </c>
      <c r="F46" s="48">
        <v>16</v>
      </c>
      <c r="G46" s="8" t="s">
        <v>1135</v>
      </c>
      <c r="H46" s="8" t="s">
        <v>1136</v>
      </c>
      <c r="I46" s="8">
        <v>0</v>
      </c>
      <c r="J46" s="8">
        <v>0</v>
      </c>
      <c r="K46" s="8">
        <v>0</v>
      </c>
      <c r="L46" s="8" t="s">
        <v>1130</v>
      </c>
    </row>
    <row r="47" spans="1:12" x14ac:dyDescent="0.3">
      <c r="A47" s="8" t="s">
        <v>407</v>
      </c>
      <c r="B47" s="10">
        <v>42428</v>
      </c>
      <c r="C47" s="11">
        <v>0.36319444444444443</v>
      </c>
      <c r="D47" s="8">
        <v>2</v>
      </c>
      <c r="E47" s="48">
        <v>0</v>
      </c>
      <c r="F47" s="48">
        <v>1</v>
      </c>
      <c r="G47" s="8" t="s">
        <v>853</v>
      </c>
      <c r="H47" s="5">
        <v>-999</v>
      </c>
      <c r="I47" s="8">
        <v>0</v>
      </c>
      <c r="J47" s="8">
        <v>0</v>
      </c>
      <c r="K47" s="8">
        <v>0</v>
      </c>
    </row>
    <row r="48" spans="1:12" x14ac:dyDescent="0.3">
      <c r="A48" s="5" t="s">
        <v>399</v>
      </c>
      <c r="B48" s="6">
        <v>42428</v>
      </c>
      <c r="C48" s="7">
        <v>0.52152777777777781</v>
      </c>
      <c r="D48" s="5">
        <v>4</v>
      </c>
      <c r="E48" s="47">
        <v>0</v>
      </c>
      <c r="F48" s="47">
        <v>10</v>
      </c>
      <c r="G48" s="5" t="s">
        <v>853</v>
      </c>
      <c r="H48" s="5">
        <v>-999</v>
      </c>
      <c r="I48" s="5">
        <v>0</v>
      </c>
      <c r="J48" s="5">
        <v>0</v>
      </c>
      <c r="K48" s="5">
        <v>0</v>
      </c>
    </row>
    <row r="49" spans="1:12" x14ac:dyDescent="0.3">
      <c r="A49" s="5" t="s">
        <v>405</v>
      </c>
      <c r="B49" s="6">
        <v>42429</v>
      </c>
      <c r="C49" s="7">
        <v>0.78125</v>
      </c>
      <c r="D49" s="5">
        <v>12</v>
      </c>
      <c r="E49" s="47" t="s">
        <v>429</v>
      </c>
      <c r="F49" s="47" t="s">
        <v>863</v>
      </c>
      <c r="G49" s="5" t="s">
        <v>853</v>
      </c>
      <c r="H49" s="5">
        <v>-999</v>
      </c>
      <c r="I49" s="5">
        <v>0</v>
      </c>
      <c r="J49" s="5">
        <v>0</v>
      </c>
      <c r="K49" s="5">
        <v>0</v>
      </c>
    </row>
    <row r="50" spans="1:12" x14ac:dyDescent="0.3">
      <c r="A50" s="5" t="s">
        <v>405</v>
      </c>
      <c r="B50" s="6">
        <v>42430</v>
      </c>
      <c r="C50" s="7">
        <v>0.45555555555555555</v>
      </c>
      <c r="D50" s="5">
        <v>27</v>
      </c>
      <c r="E50" s="47">
        <v>0</v>
      </c>
      <c r="F50" s="47" t="s">
        <v>863</v>
      </c>
      <c r="G50" s="5" t="s">
        <v>853</v>
      </c>
      <c r="H50" s="5">
        <v>-999</v>
      </c>
      <c r="I50" s="5">
        <v>0</v>
      </c>
      <c r="J50" s="5">
        <v>0</v>
      </c>
      <c r="K50" s="5">
        <v>0</v>
      </c>
    </row>
    <row r="51" spans="1:12" x14ac:dyDescent="0.3">
      <c r="A51" s="5" t="s">
        <v>405</v>
      </c>
      <c r="B51" s="6">
        <v>42430</v>
      </c>
      <c r="C51" s="7">
        <v>0.7715277777777777</v>
      </c>
      <c r="D51" s="5">
        <v>27</v>
      </c>
      <c r="E51" s="47">
        <v>0</v>
      </c>
      <c r="F51" s="47" t="s">
        <v>863</v>
      </c>
      <c r="G51" s="5" t="s">
        <v>853</v>
      </c>
      <c r="H51" s="5">
        <v>-999</v>
      </c>
      <c r="I51" s="5">
        <v>0</v>
      </c>
      <c r="J51" s="5">
        <v>0</v>
      </c>
      <c r="K51" s="5">
        <v>0</v>
      </c>
    </row>
    <row r="52" spans="1:12" x14ac:dyDescent="0.3">
      <c r="A52" s="5" t="s">
        <v>396</v>
      </c>
      <c r="B52" s="10">
        <v>42432</v>
      </c>
      <c r="C52" s="11">
        <v>0.43611111111111112</v>
      </c>
      <c r="D52" s="8">
        <v>14</v>
      </c>
      <c r="E52" s="48">
        <v>1</v>
      </c>
      <c r="F52" s="48">
        <v>15</v>
      </c>
      <c r="G52" s="8" t="s">
        <v>1137</v>
      </c>
      <c r="H52" s="8" t="s">
        <v>929</v>
      </c>
      <c r="I52" s="8">
        <v>0</v>
      </c>
      <c r="J52" s="8">
        <v>0</v>
      </c>
      <c r="K52" s="8">
        <v>0</v>
      </c>
      <c r="L52" s="8" t="s">
        <v>1138</v>
      </c>
    </row>
    <row r="53" spans="1:12" x14ac:dyDescent="0.3">
      <c r="A53" s="5" t="s">
        <v>396</v>
      </c>
      <c r="B53" s="6">
        <v>42432</v>
      </c>
      <c r="C53" s="7">
        <v>0.56666666666666665</v>
      </c>
      <c r="D53" s="5">
        <v>14</v>
      </c>
      <c r="E53" s="47">
        <v>1</v>
      </c>
      <c r="F53" s="47">
        <v>15</v>
      </c>
      <c r="G53" s="5" t="s">
        <v>1137</v>
      </c>
      <c r="H53" s="5" t="s">
        <v>929</v>
      </c>
      <c r="I53" s="5">
        <v>0</v>
      </c>
      <c r="J53" s="5">
        <v>0</v>
      </c>
      <c r="K53" s="5">
        <v>0</v>
      </c>
    </row>
    <row r="54" spans="1:12" x14ac:dyDescent="0.3">
      <c r="A54" s="8" t="s">
        <v>407</v>
      </c>
      <c r="B54" s="10">
        <v>42434</v>
      </c>
      <c r="C54" s="11">
        <v>0.53611111111111109</v>
      </c>
      <c r="D54" s="8">
        <v>12</v>
      </c>
      <c r="E54" s="48">
        <v>1</v>
      </c>
      <c r="F54" s="48">
        <v>10</v>
      </c>
      <c r="G54" s="8" t="s">
        <v>853</v>
      </c>
      <c r="H54" s="5">
        <v>-999</v>
      </c>
      <c r="I54" s="8">
        <v>1</v>
      </c>
      <c r="J54" s="8">
        <v>0</v>
      </c>
      <c r="K54" s="8">
        <v>0</v>
      </c>
      <c r="L54" s="8" t="s">
        <v>1139</v>
      </c>
    </row>
    <row r="55" spans="1:12" x14ac:dyDescent="0.3">
      <c r="A55" s="5" t="s">
        <v>407</v>
      </c>
      <c r="B55" s="6">
        <v>42434</v>
      </c>
      <c r="C55" s="7">
        <v>0.57986111111111105</v>
      </c>
      <c r="D55" s="5">
        <v>12</v>
      </c>
      <c r="E55" s="47">
        <v>1</v>
      </c>
      <c r="F55" s="47">
        <v>10</v>
      </c>
      <c r="G55" s="5" t="s">
        <v>853</v>
      </c>
      <c r="H55" s="5">
        <v>-999</v>
      </c>
      <c r="I55" s="8">
        <v>1</v>
      </c>
      <c r="J55" s="8">
        <v>0</v>
      </c>
      <c r="K55" s="8">
        <v>0</v>
      </c>
    </row>
    <row r="56" spans="1:12" x14ac:dyDescent="0.3">
      <c r="A56" s="5" t="s">
        <v>402</v>
      </c>
      <c r="B56" s="6">
        <v>42435</v>
      </c>
      <c r="C56" s="7">
        <v>0.44722222222222219</v>
      </c>
      <c r="D56" s="5">
        <v>24</v>
      </c>
      <c r="E56" s="47">
        <v>0</v>
      </c>
      <c r="F56" s="47">
        <v>20</v>
      </c>
      <c r="G56" s="5" t="s">
        <v>1105</v>
      </c>
      <c r="H56" s="5" t="s">
        <v>934</v>
      </c>
      <c r="I56" s="5">
        <v>0</v>
      </c>
      <c r="J56" s="5">
        <v>0</v>
      </c>
      <c r="K56" s="5">
        <v>1</v>
      </c>
      <c r="L56" s="8" t="s">
        <v>1140</v>
      </c>
    </row>
    <row r="57" spans="1:12" x14ac:dyDescent="0.3">
      <c r="A57" s="5" t="s">
        <v>408</v>
      </c>
      <c r="B57" s="6">
        <v>42436</v>
      </c>
      <c r="C57" s="7">
        <v>0.76250000000000007</v>
      </c>
      <c r="D57" s="5">
        <v>30</v>
      </c>
      <c r="E57" s="47">
        <v>0</v>
      </c>
      <c r="F57" s="47">
        <v>10</v>
      </c>
      <c r="G57" s="5" t="s">
        <v>1141</v>
      </c>
      <c r="H57" s="5" t="s">
        <v>937</v>
      </c>
      <c r="I57" s="5">
        <v>0</v>
      </c>
      <c r="J57" s="5">
        <v>0</v>
      </c>
      <c r="K57" s="5">
        <v>1</v>
      </c>
      <c r="L57" s="8" t="s">
        <v>1142</v>
      </c>
    </row>
    <row r="58" spans="1:12" x14ac:dyDescent="0.3">
      <c r="A58" s="5" t="s">
        <v>408</v>
      </c>
      <c r="B58" s="6">
        <v>42437</v>
      </c>
      <c r="C58" s="7">
        <v>0.54166666666666663</v>
      </c>
      <c r="D58" s="5">
        <v>30</v>
      </c>
      <c r="E58" s="47">
        <v>0</v>
      </c>
      <c r="F58" s="47">
        <v>10</v>
      </c>
      <c r="G58" s="5" t="s">
        <v>1141</v>
      </c>
      <c r="H58" s="5" t="s">
        <v>937</v>
      </c>
      <c r="I58" s="5">
        <v>0</v>
      </c>
      <c r="J58" s="5">
        <v>0</v>
      </c>
      <c r="K58" s="5">
        <v>1</v>
      </c>
      <c r="L58" s="8" t="s">
        <v>1142</v>
      </c>
    </row>
    <row r="59" spans="1:12" x14ac:dyDescent="0.3">
      <c r="A59" s="8" t="s">
        <v>408</v>
      </c>
      <c r="B59" s="10">
        <v>42440</v>
      </c>
      <c r="C59" s="11">
        <v>0.4680555555555555</v>
      </c>
      <c r="D59" s="8" t="s">
        <v>1143</v>
      </c>
      <c r="E59" s="48">
        <v>4</v>
      </c>
      <c r="F59" s="48">
        <v>2000</v>
      </c>
      <c r="G59" s="8" t="s">
        <v>1144</v>
      </c>
      <c r="H59" s="8" t="s">
        <v>1145</v>
      </c>
      <c r="I59" s="5">
        <v>0</v>
      </c>
      <c r="J59" s="5">
        <v>0</v>
      </c>
      <c r="K59" s="5">
        <v>1</v>
      </c>
      <c r="L59" s="8" t="s">
        <v>1142</v>
      </c>
    </row>
    <row r="60" spans="1:12" x14ac:dyDescent="0.3">
      <c r="A60" s="5" t="s">
        <v>408</v>
      </c>
      <c r="B60" s="6">
        <v>42440</v>
      </c>
      <c r="C60" s="7">
        <v>0.54305555555555551</v>
      </c>
      <c r="D60" s="5">
        <v>30</v>
      </c>
      <c r="E60" s="47">
        <v>0</v>
      </c>
      <c r="F60" s="47">
        <v>10</v>
      </c>
      <c r="G60" s="5" t="s">
        <v>1141</v>
      </c>
      <c r="H60" s="5" t="s">
        <v>937</v>
      </c>
      <c r="I60" s="5">
        <v>0</v>
      </c>
      <c r="J60" s="5">
        <v>0</v>
      </c>
      <c r="K60" s="5">
        <v>1</v>
      </c>
    </row>
    <row r="61" spans="1:12" x14ac:dyDescent="0.3">
      <c r="A61" s="5" t="s">
        <v>405</v>
      </c>
      <c r="B61" s="6">
        <v>42441</v>
      </c>
      <c r="C61" s="7" t="s">
        <v>429</v>
      </c>
      <c r="D61" s="5">
        <v>12</v>
      </c>
      <c r="E61" s="47">
        <v>1</v>
      </c>
      <c r="F61" s="47" t="s">
        <v>863</v>
      </c>
      <c r="G61" s="5" t="s">
        <v>853</v>
      </c>
      <c r="H61" s="5">
        <v>-999</v>
      </c>
      <c r="I61" s="5">
        <v>0</v>
      </c>
      <c r="J61" s="5">
        <v>0</v>
      </c>
      <c r="K61" s="5">
        <v>0</v>
      </c>
    </row>
    <row r="62" spans="1:12" x14ac:dyDescent="0.3">
      <c r="A62" s="5" t="s">
        <v>403</v>
      </c>
      <c r="B62" s="6">
        <v>42443</v>
      </c>
      <c r="C62" s="7">
        <v>0.48958333333333331</v>
      </c>
      <c r="D62" s="5">
        <v>20</v>
      </c>
      <c r="E62" s="47">
        <v>0</v>
      </c>
      <c r="F62" s="47">
        <v>30</v>
      </c>
      <c r="G62" s="5" t="s">
        <v>853</v>
      </c>
      <c r="H62" s="5">
        <v>-999</v>
      </c>
      <c r="I62" s="5">
        <v>1</v>
      </c>
      <c r="J62" s="5">
        <v>0</v>
      </c>
      <c r="K62" s="5">
        <v>0</v>
      </c>
      <c r="L62" s="8" t="s">
        <v>1146</v>
      </c>
    </row>
    <row r="63" spans="1:12" x14ac:dyDescent="0.3">
      <c r="A63" s="5" t="s">
        <v>409</v>
      </c>
      <c r="B63" s="6">
        <v>42446</v>
      </c>
      <c r="C63" s="7">
        <v>0.49861111111111112</v>
      </c>
      <c r="D63" s="5">
        <v>5</v>
      </c>
      <c r="E63" s="47">
        <v>1</v>
      </c>
      <c r="F63" s="47" t="s">
        <v>863</v>
      </c>
      <c r="G63" s="5" t="s">
        <v>853</v>
      </c>
      <c r="H63" s="5">
        <v>-999</v>
      </c>
      <c r="I63" s="5">
        <v>0</v>
      </c>
      <c r="J63" s="5">
        <v>0</v>
      </c>
      <c r="K63" s="5">
        <v>1</v>
      </c>
      <c r="L63" s="8" t="s">
        <v>882</v>
      </c>
    </row>
    <row r="64" spans="1:12" x14ac:dyDescent="0.3">
      <c r="A64" s="5" t="s">
        <v>409</v>
      </c>
      <c r="B64" s="6">
        <v>42446</v>
      </c>
      <c r="C64" s="7">
        <v>0.85138888888888886</v>
      </c>
      <c r="D64" s="5">
        <v>20</v>
      </c>
      <c r="E64" s="47">
        <v>8</v>
      </c>
      <c r="F64" s="47" t="s">
        <v>863</v>
      </c>
      <c r="G64" s="5" t="s">
        <v>853</v>
      </c>
      <c r="H64" s="5">
        <v>-999</v>
      </c>
      <c r="I64" s="5">
        <v>0</v>
      </c>
      <c r="J64" s="5">
        <v>0</v>
      </c>
      <c r="K64" s="5">
        <v>1</v>
      </c>
      <c r="L64" s="8" t="s">
        <v>882</v>
      </c>
    </row>
    <row r="65" spans="1:12" x14ac:dyDescent="0.3">
      <c r="A65" s="5" t="s">
        <v>409</v>
      </c>
      <c r="B65" s="6">
        <v>42447</v>
      </c>
      <c r="C65" s="7">
        <v>0.84375</v>
      </c>
      <c r="D65" s="5">
        <v>15</v>
      </c>
      <c r="E65" s="47">
        <v>10</v>
      </c>
      <c r="F65" s="47" t="s">
        <v>863</v>
      </c>
      <c r="G65" s="5" t="s">
        <v>853</v>
      </c>
      <c r="H65" s="5">
        <v>-999</v>
      </c>
      <c r="I65" s="5">
        <v>0</v>
      </c>
      <c r="J65" s="5">
        <v>0</v>
      </c>
      <c r="K65" s="5">
        <v>1</v>
      </c>
      <c r="L65" s="8" t="s">
        <v>882</v>
      </c>
    </row>
    <row r="66" spans="1:12" x14ac:dyDescent="0.3">
      <c r="A66" s="5" t="s">
        <v>397</v>
      </c>
      <c r="B66" s="6">
        <v>42448</v>
      </c>
      <c r="C66" s="7">
        <v>0.51458333333333328</v>
      </c>
      <c r="D66" s="5">
        <v>30</v>
      </c>
      <c r="E66" s="47">
        <v>28</v>
      </c>
      <c r="F66" s="47">
        <v>25</v>
      </c>
      <c r="G66" s="5" t="s">
        <v>853</v>
      </c>
      <c r="H66" s="5">
        <v>-999</v>
      </c>
      <c r="I66" s="5">
        <v>0</v>
      </c>
      <c r="J66" s="5">
        <v>0</v>
      </c>
      <c r="K66" s="5">
        <v>0</v>
      </c>
    </row>
    <row r="67" spans="1:12" x14ac:dyDescent="0.3">
      <c r="A67" s="5" t="s">
        <v>396</v>
      </c>
      <c r="B67" s="6">
        <v>42542</v>
      </c>
      <c r="C67" s="7">
        <v>0.44444444444444442</v>
      </c>
      <c r="D67" s="5">
        <v>3</v>
      </c>
      <c r="E67" s="47">
        <v>0</v>
      </c>
      <c r="F67" s="47">
        <v>5</v>
      </c>
      <c r="G67" s="5" t="s">
        <v>1147</v>
      </c>
      <c r="H67" s="5" t="s">
        <v>958</v>
      </c>
      <c r="I67" s="5">
        <v>1</v>
      </c>
      <c r="J67" s="5">
        <v>1</v>
      </c>
      <c r="K67" s="5">
        <v>0</v>
      </c>
      <c r="L67" s="12" t="s">
        <v>960</v>
      </c>
    </row>
    <row r="68" spans="1:12" x14ac:dyDescent="0.3">
      <c r="A68" s="5" t="s">
        <v>419</v>
      </c>
      <c r="B68" s="6">
        <v>42543</v>
      </c>
      <c r="C68" s="7">
        <v>0.48472222222222222</v>
      </c>
      <c r="D68" s="5">
        <v>30</v>
      </c>
      <c r="E68" s="47">
        <v>1</v>
      </c>
      <c r="F68" s="47">
        <v>20</v>
      </c>
      <c r="G68" s="5" t="s">
        <v>1148</v>
      </c>
      <c r="H68" s="5" t="s">
        <v>961</v>
      </c>
      <c r="I68" s="5">
        <v>1</v>
      </c>
      <c r="J68" s="5">
        <v>1</v>
      </c>
      <c r="K68" s="5">
        <v>0</v>
      </c>
      <c r="L68" s="8" t="s">
        <v>1149</v>
      </c>
    </row>
    <row r="69" spans="1:12" x14ac:dyDescent="0.3">
      <c r="A69" s="5" t="s">
        <v>397</v>
      </c>
      <c r="B69" s="10">
        <v>42544</v>
      </c>
      <c r="C69" s="11">
        <v>0.32291666666666669</v>
      </c>
      <c r="D69" s="8">
        <v>6</v>
      </c>
      <c r="E69" s="48">
        <v>0</v>
      </c>
      <c r="F69" s="48">
        <v>5</v>
      </c>
      <c r="G69" s="8" t="s">
        <v>1150</v>
      </c>
      <c r="H69" s="8" t="s">
        <v>1112</v>
      </c>
      <c r="I69" s="8">
        <v>1</v>
      </c>
      <c r="J69" s="8">
        <v>1</v>
      </c>
      <c r="K69" s="8">
        <v>1</v>
      </c>
    </row>
    <row r="70" spans="1:12" x14ac:dyDescent="0.3">
      <c r="A70" s="5" t="s">
        <v>397</v>
      </c>
      <c r="B70" s="10">
        <v>42544</v>
      </c>
      <c r="C70" s="11">
        <v>0.32291666666666669</v>
      </c>
      <c r="D70" s="8">
        <v>3</v>
      </c>
      <c r="E70" s="48">
        <v>0</v>
      </c>
      <c r="F70" s="48" t="s">
        <v>429</v>
      </c>
      <c r="G70" s="8" t="s">
        <v>1151</v>
      </c>
      <c r="H70" s="8">
        <v>1</v>
      </c>
      <c r="I70" s="8">
        <v>1</v>
      </c>
      <c r="J70" s="8">
        <v>1</v>
      </c>
      <c r="K70" s="8">
        <v>1</v>
      </c>
    </row>
    <row r="71" spans="1:12" x14ac:dyDescent="0.3">
      <c r="A71" s="5" t="s">
        <v>397</v>
      </c>
      <c r="B71" s="6">
        <v>42544</v>
      </c>
      <c r="C71" s="7">
        <v>0.46180555555555558</v>
      </c>
      <c r="D71" s="5">
        <v>20</v>
      </c>
      <c r="E71" s="47">
        <v>2</v>
      </c>
      <c r="F71" s="47">
        <v>20</v>
      </c>
      <c r="G71" s="5" t="s">
        <v>1152</v>
      </c>
      <c r="H71" s="5" t="s">
        <v>964</v>
      </c>
      <c r="I71" s="5">
        <v>1</v>
      </c>
      <c r="J71" s="5">
        <v>1</v>
      </c>
      <c r="K71" s="5">
        <v>1</v>
      </c>
    </row>
    <row r="72" spans="1:12" x14ac:dyDescent="0.3">
      <c r="A72" s="5" t="s">
        <v>396</v>
      </c>
      <c r="B72" s="6">
        <v>42546</v>
      </c>
      <c r="C72" s="7">
        <v>0.44097222222222227</v>
      </c>
      <c r="D72" s="5">
        <v>4</v>
      </c>
      <c r="E72" s="47">
        <v>0</v>
      </c>
      <c r="F72" s="47">
        <v>5</v>
      </c>
      <c r="G72" s="5" t="s">
        <v>1105</v>
      </c>
      <c r="H72" s="5" t="s">
        <v>969</v>
      </c>
      <c r="I72" s="5">
        <v>1</v>
      </c>
      <c r="J72" s="5">
        <v>0</v>
      </c>
      <c r="K72" s="5">
        <v>0</v>
      </c>
    </row>
    <row r="73" spans="1:12" x14ac:dyDescent="0.3">
      <c r="A73" s="8" t="s">
        <v>402</v>
      </c>
      <c r="B73" s="10">
        <v>42548</v>
      </c>
      <c r="C73" s="11">
        <v>0.46597222222222223</v>
      </c>
      <c r="D73" s="8">
        <v>10</v>
      </c>
      <c r="E73" s="48">
        <v>0</v>
      </c>
      <c r="F73" s="48">
        <v>10</v>
      </c>
      <c r="G73" s="8" t="s">
        <v>853</v>
      </c>
      <c r="H73" s="8">
        <v>0</v>
      </c>
      <c r="I73" s="8">
        <v>0</v>
      </c>
      <c r="J73" s="8">
        <v>0</v>
      </c>
      <c r="K73" s="8">
        <v>0</v>
      </c>
    </row>
    <row r="74" spans="1:12" x14ac:dyDescent="0.3">
      <c r="A74" s="5" t="s">
        <v>402</v>
      </c>
      <c r="B74" s="6">
        <v>42548</v>
      </c>
      <c r="C74" s="7">
        <v>0.50138888888888888</v>
      </c>
      <c r="D74" s="5">
        <v>3</v>
      </c>
      <c r="E74" s="47">
        <v>1</v>
      </c>
      <c r="F74" s="47">
        <v>2</v>
      </c>
      <c r="G74" s="5" t="s">
        <v>1153</v>
      </c>
      <c r="H74" s="5" t="s">
        <v>971</v>
      </c>
      <c r="I74" s="5">
        <v>0</v>
      </c>
      <c r="J74" s="5">
        <v>0</v>
      </c>
      <c r="K74" s="5">
        <v>0</v>
      </c>
    </row>
    <row r="75" spans="1:12" x14ac:dyDescent="0.3">
      <c r="A75" s="5" t="s">
        <v>402</v>
      </c>
      <c r="B75" s="6">
        <v>42548</v>
      </c>
      <c r="C75" s="7">
        <v>0.52083333333333337</v>
      </c>
      <c r="D75" s="5">
        <v>15</v>
      </c>
      <c r="E75" s="47">
        <v>0</v>
      </c>
      <c r="F75" s="47">
        <v>10</v>
      </c>
      <c r="G75" s="5" t="s">
        <v>1153</v>
      </c>
      <c r="H75" s="5" t="s">
        <v>971</v>
      </c>
      <c r="I75" s="5">
        <v>0</v>
      </c>
      <c r="J75" s="5">
        <v>0</v>
      </c>
      <c r="K75" s="5">
        <v>0</v>
      </c>
    </row>
    <row r="76" spans="1:12" x14ac:dyDescent="0.3">
      <c r="A76" s="5" t="s">
        <v>403</v>
      </c>
      <c r="B76" s="6">
        <v>42549</v>
      </c>
      <c r="C76" s="7">
        <v>0.43333333333333335</v>
      </c>
      <c r="D76" s="5">
        <v>50</v>
      </c>
      <c r="E76" s="47" t="s">
        <v>429</v>
      </c>
      <c r="F76" s="47" t="s">
        <v>863</v>
      </c>
      <c r="G76" s="5" t="s">
        <v>853</v>
      </c>
      <c r="H76" s="5">
        <v>-999</v>
      </c>
      <c r="I76" s="5">
        <v>0</v>
      </c>
      <c r="J76" s="5">
        <v>0</v>
      </c>
      <c r="K76" s="5">
        <v>0</v>
      </c>
      <c r="L76" s="8" t="s">
        <v>1146</v>
      </c>
    </row>
    <row r="77" spans="1:12" x14ac:dyDescent="0.3">
      <c r="A77" s="5" t="s">
        <v>397</v>
      </c>
      <c r="B77" s="6">
        <v>42552</v>
      </c>
      <c r="C77" s="7">
        <v>0.36805555555555558</v>
      </c>
      <c r="D77" s="5">
        <v>15</v>
      </c>
      <c r="E77" s="47">
        <v>0</v>
      </c>
      <c r="F77" s="47">
        <v>10</v>
      </c>
      <c r="G77" s="5" t="s">
        <v>1154</v>
      </c>
      <c r="H77" s="5" t="s">
        <v>983</v>
      </c>
      <c r="I77" s="5">
        <v>0</v>
      </c>
      <c r="J77" s="5">
        <v>0</v>
      </c>
      <c r="K77" s="5">
        <v>0</v>
      </c>
    </row>
    <row r="78" spans="1:12" x14ac:dyDescent="0.3">
      <c r="A78" s="5" t="s">
        <v>400</v>
      </c>
      <c r="B78" s="6">
        <v>42553</v>
      </c>
      <c r="C78" s="7">
        <v>0.42638888888888887</v>
      </c>
      <c r="D78" s="5">
        <v>4</v>
      </c>
      <c r="E78" s="47">
        <v>3</v>
      </c>
      <c r="F78" s="47">
        <v>5</v>
      </c>
      <c r="G78" s="5" t="s">
        <v>1100</v>
      </c>
      <c r="H78" s="5">
        <v>1</v>
      </c>
      <c r="I78" s="5">
        <v>0</v>
      </c>
      <c r="J78" s="5">
        <v>0</v>
      </c>
      <c r="K78" s="5">
        <v>1</v>
      </c>
      <c r="L78" s="8" t="s">
        <v>1155</v>
      </c>
    </row>
    <row r="79" spans="1:12" x14ac:dyDescent="0.3">
      <c r="A79" s="8" t="s">
        <v>407</v>
      </c>
      <c r="B79" s="10">
        <v>42554</v>
      </c>
      <c r="C79" s="11">
        <v>0.31666666666666665</v>
      </c>
      <c r="D79" s="8">
        <v>8</v>
      </c>
      <c r="E79" s="48">
        <v>1</v>
      </c>
      <c r="F79" s="48">
        <v>10</v>
      </c>
      <c r="G79" s="8" t="s">
        <v>853</v>
      </c>
      <c r="H79" s="8">
        <v>0</v>
      </c>
      <c r="I79" s="8">
        <v>0</v>
      </c>
      <c r="J79" s="8">
        <v>0</v>
      </c>
      <c r="K79" s="8">
        <v>1</v>
      </c>
      <c r="L79" s="8" t="s">
        <v>1093</v>
      </c>
    </row>
    <row r="80" spans="1:12" x14ac:dyDescent="0.3">
      <c r="A80" s="5" t="s">
        <v>404</v>
      </c>
      <c r="B80" s="6">
        <v>42557</v>
      </c>
      <c r="C80" s="7">
        <v>0.47430555555555554</v>
      </c>
      <c r="D80" s="5">
        <v>3</v>
      </c>
      <c r="E80" s="47">
        <v>2</v>
      </c>
      <c r="F80" s="47" t="s">
        <v>863</v>
      </c>
      <c r="G80" s="13" t="s">
        <v>853</v>
      </c>
      <c r="H80" s="13">
        <v>-999</v>
      </c>
      <c r="I80" s="5">
        <v>0</v>
      </c>
      <c r="J80" s="5">
        <v>0</v>
      </c>
      <c r="K80" s="5">
        <v>0</v>
      </c>
    </row>
    <row r="81" spans="1:12" x14ac:dyDescent="0.3">
      <c r="A81" s="5" t="s">
        <v>398</v>
      </c>
      <c r="B81" s="6">
        <v>42559</v>
      </c>
      <c r="C81" s="7">
        <v>0.5229166666666667</v>
      </c>
      <c r="D81" s="5">
        <v>7</v>
      </c>
      <c r="E81" s="47">
        <v>1</v>
      </c>
      <c r="F81" s="47">
        <v>5</v>
      </c>
      <c r="G81" s="5" t="s">
        <v>1085</v>
      </c>
      <c r="H81" s="5">
        <v>1</v>
      </c>
      <c r="I81" s="5">
        <v>0</v>
      </c>
      <c r="J81" s="5">
        <v>0</v>
      </c>
      <c r="K81" s="5">
        <v>0</v>
      </c>
    </row>
    <row r="82" spans="1:12" x14ac:dyDescent="0.3">
      <c r="A82" s="5" t="s">
        <v>396</v>
      </c>
      <c r="B82" s="6">
        <v>42562</v>
      </c>
      <c r="C82" s="7">
        <v>0.59930555555555554</v>
      </c>
      <c r="D82" s="5">
        <v>10</v>
      </c>
      <c r="E82" s="47">
        <v>1</v>
      </c>
      <c r="F82" s="47">
        <v>10</v>
      </c>
      <c r="G82" s="5" t="s">
        <v>1156</v>
      </c>
      <c r="H82" s="5">
        <v>2</v>
      </c>
      <c r="I82" s="5">
        <v>0</v>
      </c>
      <c r="J82" s="5">
        <v>0</v>
      </c>
      <c r="K82" s="5">
        <v>0</v>
      </c>
    </row>
    <row r="83" spans="1:12" x14ac:dyDescent="0.3">
      <c r="A83" s="5" t="s">
        <v>409</v>
      </c>
      <c r="B83" s="6">
        <v>42564</v>
      </c>
      <c r="C83" s="7">
        <v>0.83472222222222225</v>
      </c>
      <c r="D83" s="5">
        <v>50</v>
      </c>
      <c r="E83" s="47" t="s">
        <v>429</v>
      </c>
      <c r="F83" s="47">
        <v>25</v>
      </c>
      <c r="G83" s="13" t="s">
        <v>1121</v>
      </c>
      <c r="H83" s="5">
        <v>10</v>
      </c>
      <c r="I83" s="5">
        <v>0</v>
      </c>
      <c r="J83" s="5">
        <v>0</v>
      </c>
      <c r="K83" s="5">
        <v>0</v>
      </c>
      <c r="L83" s="8" t="s">
        <v>1157</v>
      </c>
    </row>
    <row r="84" spans="1:12" x14ac:dyDescent="0.3">
      <c r="A84" s="5" t="s">
        <v>396</v>
      </c>
      <c r="B84" s="6">
        <v>42564</v>
      </c>
      <c r="C84" s="7">
        <v>0.5395833333333333</v>
      </c>
      <c r="D84" s="5">
        <v>10</v>
      </c>
      <c r="E84" s="47">
        <v>0</v>
      </c>
      <c r="F84" s="47">
        <v>4</v>
      </c>
      <c r="G84" s="5" t="s">
        <v>853</v>
      </c>
      <c r="H84" s="5">
        <v>-999</v>
      </c>
      <c r="I84" s="5">
        <v>0</v>
      </c>
      <c r="J84" s="5">
        <v>0</v>
      </c>
      <c r="K84" s="5">
        <v>0</v>
      </c>
    </row>
    <row r="85" spans="1:12" x14ac:dyDescent="0.3">
      <c r="A85" s="5" t="s">
        <v>409</v>
      </c>
      <c r="B85" s="6">
        <v>42565</v>
      </c>
      <c r="C85" s="7">
        <v>0.85416666666666663</v>
      </c>
      <c r="D85" s="5">
        <v>50</v>
      </c>
      <c r="E85" s="47" t="s">
        <v>429</v>
      </c>
      <c r="F85" s="47" t="s">
        <v>863</v>
      </c>
      <c r="G85" s="5" t="s">
        <v>1158</v>
      </c>
      <c r="H85" s="5" t="s">
        <v>1159</v>
      </c>
      <c r="I85" s="5">
        <v>0</v>
      </c>
      <c r="J85" s="5">
        <v>0</v>
      </c>
      <c r="K85" s="5">
        <v>1</v>
      </c>
    </row>
    <row r="86" spans="1:12" x14ac:dyDescent="0.3">
      <c r="A86" s="5" t="s">
        <v>409</v>
      </c>
      <c r="B86" s="6">
        <v>42566</v>
      </c>
      <c r="C86" s="7">
        <v>0.3611111111111111</v>
      </c>
      <c r="D86" s="5">
        <v>5</v>
      </c>
      <c r="E86" s="47">
        <v>0</v>
      </c>
      <c r="F86" s="47">
        <v>20</v>
      </c>
      <c r="G86" s="5" t="s">
        <v>1158</v>
      </c>
      <c r="H86" s="5" t="s">
        <v>1159</v>
      </c>
      <c r="I86" s="5">
        <v>0</v>
      </c>
      <c r="J86" s="5">
        <v>0</v>
      </c>
      <c r="K86" s="5">
        <v>0</v>
      </c>
    </row>
    <row r="87" spans="1:12" x14ac:dyDescent="0.3">
      <c r="A87" s="8" t="s">
        <v>419</v>
      </c>
      <c r="B87" s="6">
        <v>42659</v>
      </c>
      <c r="C87" s="7" t="s">
        <v>429</v>
      </c>
      <c r="D87" s="5">
        <v>60</v>
      </c>
      <c r="E87" s="47">
        <v>3</v>
      </c>
      <c r="F87" s="47">
        <v>15</v>
      </c>
      <c r="G87" s="5" t="s">
        <v>1160</v>
      </c>
      <c r="H87" s="5">
        <v>4</v>
      </c>
      <c r="I87" s="5">
        <v>1</v>
      </c>
      <c r="J87" s="5">
        <v>1</v>
      </c>
      <c r="K87" s="5">
        <v>0</v>
      </c>
    </row>
    <row r="88" spans="1:12" x14ac:dyDescent="0.3">
      <c r="A88" s="5" t="s">
        <v>396</v>
      </c>
      <c r="B88" s="6">
        <v>42659</v>
      </c>
      <c r="C88" s="7">
        <v>0.71805555555555556</v>
      </c>
      <c r="D88" s="5">
        <v>20</v>
      </c>
      <c r="E88" s="47">
        <v>1</v>
      </c>
      <c r="F88" s="47">
        <v>4</v>
      </c>
      <c r="G88" s="5" t="s">
        <v>1161</v>
      </c>
      <c r="H88" s="5">
        <v>10</v>
      </c>
      <c r="I88" s="5">
        <v>0</v>
      </c>
      <c r="J88" s="5">
        <v>0</v>
      </c>
      <c r="K88" s="5">
        <v>0</v>
      </c>
    </row>
    <row r="89" spans="1:12" x14ac:dyDescent="0.3">
      <c r="A89" s="5" t="s">
        <v>397</v>
      </c>
      <c r="B89" s="6">
        <v>42660</v>
      </c>
      <c r="C89" s="7">
        <v>0.46458333333333335</v>
      </c>
      <c r="D89" s="5">
        <v>50</v>
      </c>
      <c r="E89" s="47">
        <v>1</v>
      </c>
      <c r="F89" s="47">
        <v>10</v>
      </c>
      <c r="G89" s="5" t="s">
        <v>1050</v>
      </c>
      <c r="H89" s="5">
        <v>1</v>
      </c>
      <c r="I89" s="5">
        <v>0</v>
      </c>
      <c r="J89" s="5">
        <v>0</v>
      </c>
      <c r="K89" s="5">
        <v>0</v>
      </c>
    </row>
    <row r="90" spans="1:12" x14ac:dyDescent="0.3">
      <c r="A90" s="5" t="s">
        <v>397</v>
      </c>
      <c r="B90" s="6">
        <v>42661</v>
      </c>
      <c r="C90" s="7">
        <v>0.45</v>
      </c>
      <c r="D90" s="5">
        <v>40</v>
      </c>
      <c r="E90" s="47">
        <v>0</v>
      </c>
      <c r="F90" s="47">
        <v>10</v>
      </c>
      <c r="G90" s="5" t="s">
        <v>1162</v>
      </c>
      <c r="H90" s="5">
        <v>1</v>
      </c>
      <c r="I90" s="5">
        <v>0</v>
      </c>
      <c r="J90" s="5">
        <v>0</v>
      </c>
      <c r="K90" s="5">
        <v>0</v>
      </c>
    </row>
    <row r="91" spans="1:12" x14ac:dyDescent="0.3">
      <c r="A91" s="5" t="s">
        <v>396</v>
      </c>
      <c r="B91" s="6">
        <v>42661</v>
      </c>
      <c r="C91" s="7">
        <v>0.70416666666666661</v>
      </c>
      <c r="D91" s="5">
        <v>20</v>
      </c>
      <c r="E91" s="47">
        <v>0</v>
      </c>
      <c r="F91" s="47">
        <v>5</v>
      </c>
      <c r="G91" s="5" t="s">
        <v>1161</v>
      </c>
      <c r="H91" s="5" t="s">
        <v>1163</v>
      </c>
      <c r="I91" s="5">
        <v>0</v>
      </c>
      <c r="J91" s="5">
        <v>0</v>
      </c>
      <c r="K91" s="5">
        <v>0</v>
      </c>
    </row>
    <row r="92" spans="1:12" x14ac:dyDescent="0.3">
      <c r="A92" s="5" t="s">
        <v>407</v>
      </c>
      <c r="B92" s="6">
        <v>42662</v>
      </c>
      <c r="C92" s="7">
        <v>0.37361111111111112</v>
      </c>
      <c r="D92" s="5">
        <v>10</v>
      </c>
      <c r="E92" s="47">
        <v>1</v>
      </c>
      <c r="F92" s="47">
        <v>3</v>
      </c>
      <c r="G92" s="5" t="s">
        <v>1164</v>
      </c>
      <c r="H92" s="5" t="s">
        <v>1165</v>
      </c>
      <c r="I92" s="5">
        <v>0</v>
      </c>
      <c r="J92" s="5">
        <v>0</v>
      </c>
      <c r="K92" s="5">
        <v>1</v>
      </c>
      <c r="L92" s="8" t="s">
        <v>1166</v>
      </c>
    </row>
    <row r="93" spans="1:12" x14ac:dyDescent="0.3">
      <c r="A93" s="8" t="s">
        <v>419</v>
      </c>
      <c r="B93" s="6">
        <v>42662</v>
      </c>
      <c r="C93" s="7">
        <v>4.5833333333333337E-2</v>
      </c>
      <c r="D93" s="5">
        <v>110</v>
      </c>
      <c r="E93" s="47">
        <v>2</v>
      </c>
      <c r="F93" s="47">
        <v>20</v>
      </c>
      <c r="G93" s="5" t="s">
        <v>1167</v>
      </c>
      <c r="H93" s="5" t="s">
        <v>1165</v>
      </c>
      <c r="I93" s="5">
        <v>1</v>
      </c>
      <c r="J93" s="5">
        <v>1</v>
      </c>
      <c r="K93" s="5">
        <v>0</v>
      </c>
    </row>
    <row r="94" spans="1:12" x14ac:dyDescent="0.3">
      <c r="A94" s="5" t="s">
        <v>396</v>
      </c>
      <c r="B94" s="6">
        <v>42663</v>
      </c>
      <c r="C94" s="7">
        <v>0.42777777777777781</v>
      </c>
      <c r="D94" s="5">
        <v>8</v>
      </c>
      <c r="E94" s="47">
        <v>1</v>
      </c>
      <c r="F94" s="55">
        <v>15</v>
      </c>
      <c r="G94" s="13" t="s">
        <v>1085</v>
      </c>
      <c r="H94" s="13">
        <v>3</v>
      </c>
      <c r="I94" s="13">
        <v>0</v>
      </c>
      <c r="J94" s="13">
        <v>0</v>
      </c>
      <c r="K94" s="13">
        <v>0</v>
      </c>
    </row>
    <row r="95" spans="1:12" x14ac:dyDescent="0.3">
      <c r="A95" s="5" t="s">
        <v>402</v>
      </c>
      <c r="B95" s="6">
        <v>42665</v>
      </c>
      <c r="C95" s="7">
        <v>0.56111111111111112</v>
      </c>
      <c r="D95" s="5">
        <v>50</v>
      </c>
      <c r="E95" s="47">
        <v>3</v>
      </c>
      <c r="F95" s="47">
        <v>100</v>
      </c>
      <c r="G95" s="5" t="s">
        <v>1168</v>
      </c>
      <c r="H95" s="5" t="s">
        <v>1000</v>
      </c>
      <c r="I95" s="5">
        <v>1</v>
      </c>
      <c r="J95" s="5">
        <v>0</v>
      </c>
      <c r="K95" s="5">
        <v>0</v>
      </c>
    </row>
    <row r="96" spans="1:12" x14ac:dyDescent="0.3">
      <c r="A96" s="5" t="s">
        <v>397</v>
      </c>
      <c r="B96" s="6">
        <v>42666</v>
      </c>
      <c r="C96" s="7">
        <v>0.37847222222222227</v>
      </c>
      <c r="D96" s="5">
        <v>12</v>
      </c>
      <c r="E96" s="47">
        <v>4</v>
      </c>
      <c r="F96" s="55">
        <v>20</v>
      </c>
      <c r="G96" s="13" t="s">
        <v>853</v>
      </c>
      <c r="H96" s="13">
        <v>-999</v>
      </c>
      <c r="I96" s="13">
        <v>0</v>
      </c>
      <c r="J96" s="13">
        <v>0</v>
      </c>
      <c r="K96" s="13">
        <v>0</v>
      </c>
    </row>
    <row r="97" spans="1:12" x14ac:dyDescent="0.3">
      <c r="A97" s="5" t="s">
        <v>409</v>
      </c>
      <c r="B97" s="6">
        <v>42668</v>
      </c>
      <c r="C97" s="7">
        <v>0.79791666666666661</v>
      </c>
      <c r="D97" s="5">
        <v>100</v>
      </c>
      <c r="E97" s="47">
        <v>2</v>
      </c>
      <c r="F97" s="47">
        <v>40</v>
      </c>
      <c r="G97" s="5" t="s">
        <v>1169</v>
      </c>
      <c r="H97" s="5" t="s">
        <v>1003</v>
      </c>
      <c r="I97" s="5">
        <v>0</v>
      </c>
      <c r="J97" s="5">
        <v>0</v>
      </c>
      <c r="K97" s="5">
        <v>1</v>
      </c>
    </row>
    <row r="98" spans="1:12" x14ac:dyDescent="0.3">
      <c r="A98" s="5" t="s">
        <v>409</v>
      </c>
      <c r="B98" s="6">
        <v>42669</v>
      </c>
      <c r="C98" s="7">
        <v>0.8208333333333333</v>
      </c>
      <c r="D98" s="5">
        <v>40</v>
      </c>
      <c r="E98" s="47">
        <v>0</v>
      </c>
      <c r="F98" s="47">
        <v>20</v>
      </c>
      <c r="G98" s="5" t="s">
        <v>1169</v>
      </c>
      <c r="H98" s="5" t="s">
        <v>1003</v>
      </c>
      <c r="I98" s="5">
        <v>0</v>
      </c>
      <c r="J98" s="5">
        <v>0</v>
      </c>
      <c r="K98" s="5">
        <v>1</v>
      </c>
    </row>
    <row r="99" spans="1:12" x14ac:dyDescent="0.3">
      <c r="A99" s="5" t="s">
        <v>409</v>
      </c>
      <c r="B99" s="6">
        <v>42670</v>
      </c>
      <c r="C99" s="7">
        <v>0.78333333333333333</v>
      </c>
      <c r="D99" s="5">
        <v>40</v>
      </c>
      <c r="E99" s="47">
        <v>0</v>
      </c>
      <c r="F99" s="47">
        <v>20</v>
      </c>
      <c r="G99" s="5" t="s">
        <v>1169</v>
      </c>
      <c r="H99" s="5" t="s">
        <v>1003</v>
      </c>
      <c r="I99" s="5">
        <v>0</v>
      </c>
      <c r="J99" s="5">
        <v>0</v>
      </c>
      <c r="K99" s="5">
        <v>1</v>
      </c>
    </row>
    <row r="100" spans="1:12" x14ac:dyDescent="0.3">
      <c r="A100" s="5" t="s">
        <v>396</v>
      </c>
      <c r="B100" s="6">
        <v>42670</v>
      </c>
      <c r="C100" s="7">
        <v>0.43194444444444446</v>
      </c>
      <c r="D100" s="5">
        <v>10</v>
      </c>
      <c r="E100" s="47">
        <v>0</v>
      </c>
      <c r="F100" s="55">
        <v>10</v>
      </c>
      <c r="G100" s="13" t="s">
        <v>853</v>
      </c>
      <c r="H100" s="13">
        <v>-999</v>
      </c>
      <c r="I100" s="13">
        <v>0</v>
      </c>
      <c r="J100" s="13">
        <v>0</v>
      </c>
      <c r="K100" s="13">
        <v>0</v>
      </c>
    </row>
    <row r="101" spans="1:12" x14ac:dyDescent="0.3">
      <c r="A101" s="5" t="s">
        <v>403</v>
      </c>
      <c r="B101" s="6">
        <v>42671</v>
      </c>
      <c r="C101" s="7">
        <v>0.5083333333333333</v>
      </c>
      <c r="D101" s="5">
        <v>20</v>
      </c>
      <c r="E101" s="47" t="s">
        <v>429</v>
      </c>
      <c r="F101" s="47" t="s">
        <v>863</v>
      </c>
      <c r="G101" s="5" t="s">
        <v>1170</v>
      </c>
      <c r="H101" s="5" t="s">
        <v>1011</v>
      </c>
      <c r="I101" s="5">
        <v>0</v>
      </c>
      <c r="J101" s="5">
        <v>0</v>
      </c>
      <c r="K101" s="5">
        <v>0</v>
      </c>
    </row>
    <row r="102" spans="1:12" x14ac:dyDescent="0.3">
      <c r="A102" s="8" t="s">
        <v>398</v>
      </c>
      <c r="B102" s="10">
        <v>42673</v>
      </c>
      <c r="C102" s="11">
        <v>0.4909722222222222</v>
      </c>
      <c r="D102" s="8">
        <v>14</v>
      </c>
      <c r="E102" s="48">
        <v>0</v>
      </c>
      <c r="F102" s="48">
        <v>20</v>
      </c>
      <c r="G102" s="8" t="s">
        <v>1171</v>
      </c>
      <c r="H102" s="8" t="s">
        <v>1015</v>
      </c>
      <c r="I102" s="8">
        <v>1</v>
      </c>
      <c r="J102" s="8">
        <v>0</v>
      </c>
      <c r="K102" s="8">
        <v>1</v>
      </c>
      <c r="L102" s="8" t="s">
        <v>1172</v>
      </c>
    </row>
    <row r="103" spans="1:12" x14ac:dyDescent="0.3">
      <c r="A103" s="5" t="s">
        <v>398</v>
      </c>
      <c r="B103" s="6">
        <v>42673</v>
      </c>
      <c r="C103" s="7">
        <v>0.5395833333333333</v>
      </c>
      <c r="D103" s="5">
        <v>15</v>
      </c>
      <c r="E103" s="47">
        <v>0</v>
      </c>
      <c r="F103" s="47">
        <v>25</v>
      </c>
      <c r="G103" s="8" t="s">
        <v>1171</v>
      </c>
      <c r="H103" s="5" t="s">
        <v>1015</v>
      </c>
      <c r="I103" s="8">
        <v>1</v>
      </c>
      <c r="J103" s="8">
        <v>0</v>
      </c>
      <c r="K103" s="8">
        <v>1</v>
      </c>
    </row>
    <row r="104" spans="1:12" x14ac:dyDescent="0.3">
      <c r="A104" s="5" t="s">
        <v>412</v>
      </c>
      <c r="B104" s="6">
        <v>42675</v>
      </c>
      <c r="C104" s="7">
        <v>0.4513888888888889</v>
      </c>
      <c r="D104" s="5">
        <v>7</v>
      </c>
      <c r="E104" s="47" t="s">
        <v>429</v>
      </c>
      <c r="F104" s="47">
        <v>4</v>
      </c>
      <c r="G104" s="5" t="s">
        <v>853</v>
      </c>
      <c r="H104" s="5">
        <v>-999</v>
      </c>
      <c r="I104" s="5">
        <v>0</v>
      </c>
      <c r="J104" s="5">
        <v>0</v>
      </c>
      <c r="K104" s="5">
        <v>0</v>
      </c>
      <c r="L104" s="8" t="s">
        <v>1173</v>
      </c>
    </row>
    <row r="105" spans="1:12" x14ac:dyDescent="0.3">
      <c r="A105" s="5" t="s">
        <v>403</v>
      </c>
      <c r="B105" s="6">
        <v>42677</v>
      </c>
      <c r="C105" s="7">
        <v>0.48194444444444445</v>
      </c>
      <c r="D105" s="5">
        <v>200</v>
      </c>
      <c r="E105" s="47">
        <v>0</v>
      </c>
      <c r="F105" s="47">
        <v>100</v>
      </c>
      <c r="G105" s="5" t="s">
        <v>853</v>
      </c>
      <c r="H105" s="5">
        <v>-999</v>
      </c>
      <c r="I105" s="5">
        <v>1</v>
      </c>
      <c r="J105" s="5">
        <v>0</v>
      </c>
      <c r="K105" s="5">
        <v>1</v>
      </c>
      <c r="L105" s="8" t="s">
        <v>1174</v>
      </c>
    </row>
    <row r="106" spans="1:12" x14ac:dyDescent="0.3">
      <c r="A106" s="5" t="s">
        <v>403</v>
      </c>
      <c r="B106" s="6">
        <v>42678</v>
      </c>
      <c r="C106" s="7">
        <v>0.47569444444444442</v>
      </c>
      <c r="D106" s="5">
        <v>200</v>
      </c>
      <c r="E106" s="47">
        <v>0</v>
      </c>
      <c r="F106" s="47">
        <v>100</v>
      </c>
      <c r="G106" s="5" t="s">
        <v>853</v>
      </c>
      <c r="H106" s="5">
        <v>-999</v>
      </c>
      <c r="I106" s="5">
        <v>1</v>
      </c>
      <c r="J106" s="5">
        <v>1</v>
      </c>
      <c r="K106" s="5">
        <v>1</v>
      </c>
      <c r="L106" s="8" t="s">
        <v>1174</v>
      </c>
    </row>
    <row r="107" spans="1:12" x14ac:dyDescent="0.3">
      <c r="A107" s="5" t="s">
        <v>408</v>
      </c>
      <c r="B107" s="6">
        <v>42682</v>
      </c>
      <c r="C107" s="7">
        <v>0.73749999999999993</v>
      </c>
      <c r="D107" s="5">
        <v>10</v>
      </c>
      <c r="E107" s="47">
        <v>1</v>
      </c>
      <c r="F107" s="47" t="s">
        <v>863</v>
      </c>
      <c r="G107" s="13" t="s">
        <v>1175</v>
      </c>
      <c r="H107" s="13">
        <v>-999</v>
      </c>
      <c r="I107" s="5">
        <v>0</v>
      </c>
      <c r="J107" s="5">
        <v>0</v>
      </c>
      <c r="K107" s="5">
        <v>1</v>
      </c>
    </row>
    <row r="108" spans="1:12" x14ac:dyDescent="0.3">
      <c r="A108" s="5" t="s">
        <v>413</v>
      </c>
      <c r="B108" s="6">
        <v>42683</v>
      </c>
      <c r="C108" s="7">
        <v>0.47847222222222219</v>
      </c>
      <c r="D108" s="5">
        <v>20</v>
      </c>
      <c r="E108" s="47">
        <v>2</v>
      </c>
      <c r="F108" s="47">
        <v>100</v>
      </c>
      <c r="G108" s="5" t="s">
        <v>1176</v>
      </c>
      <c r="H108" s="5" t="s">
        <v>1024</v>
      </c>
      <c r="I108" s="5">
        <v>0</v>
      </c>
      <c r="J108" s="5">
        <v>0</v>
      </c>
      <c r="K108" s="5">
        <v>0</v>
      </c>
    </row>
    <row r="109" spans="1:12" x14ac:dyDescent="0.3">
      <c r="A109" s="5" t="s">
        <v>413</v>
      </c>
      <c r="B109" s="6">
        <v>42683</v>
      </c>
      <c r="C109" s="7">
        <v>0.52847222222222223</v>
      </c>
      <c r="D109" s="5">
        <v>20</v>
      </c>
      <c r="E109" s="47">
        <v>2</v>
      </c>
      <c r="F109" s="47">
        <v>100</v>
      </c>
      <c r="G109" s="5" t="s">
        <v>1176</v>
      </c>
      <c r="H109" s="5" t="s">
        <v>1024</v>
      </c>
      <c r="I109" s="5">
        <v>0</v>
      </c>
      <c r="J109" s="5">
        <v>0</v>
      </c>
      <c r="K109" s="5">
        <v>0</v>
      </c>
    </row>
    <row r="110" spans="1:12" x14ac:dyDescent="0.3">
      <c r="A110" s="8" t="s">
        <v>419</v>
      </c>
      <c r="B110" s="10">
        <v>42684</v>
      </c>
      <c r="C110" s="11">
        <v>0.375</v>
      </c>
      <c r="D110" s="8">
        <v>58</v>
      </c>
      <c r="E110" s="48">
        <v>0</v>
      </c>
      <c r="F110" s="48">
        <v>40</v>
      </c>
      <c r="G110" s="8" t="s">
        <v>1177</v>
      </c>
      <c r="H110" s="8" t="s">
        <v>1126</v>
      </c>
      <c r="I110" s="8">
        <v>1</v>
      </c>
      <c r="J110" s="8">
        <v>1</v>
      </c>
      <c r="K110" s="8">
        <v>0</v>
      </c>
    </row>
    <row r="111" spans="1:12" x14ac:dyDescent="0.3">
      <c r="A111" s="5" t="s">
        <v>414</v>
      </c>
      <c r="B111" s="6">
        <v>42684</v>
      </c>
      <c r="C111" s="7">
        <v>0.50138888888888888</v>
      </c>
      <c r="D111" s="5">
        <v>30</v>
      </c>
      <c r="E111" s="47">
        <v>2</v>
      </c>
      <c r="F111" s="47">
        <v>40</v>
      </c>
      <c r="G111" s="5" t="s">
        <v>853</v>
      </c>
      <c r="H111" s="5">
        <v>-999</v>
      </c>
      <c r="I111" s="5">
        <v>0</v>
      </c>
      <c r="J111" s="5">
        <v>0</v>
      </c>
      <c r="K111" s="5">
        <v>1</v>
      </c>
      <c r="L111" s="8" t="s">
        <v>1166</v>
      </c>
    </row>
    <row r="112" spans="1:12" x14ac:dyDescent="0.3">
      <c r="A112" s="5" t="s">
        <v>398</v>
      </c>
      <c r="B112" s="6">
        <v>42685</v>
      </c>
      <c r="C112" s="7">
        <v>0.55069444444444449</v>
      </c>
      <c r="D112" s="5">
        <v>15</v>
      </c>
      <c r="E112" s="47">
        <v>0</v>
      </c>
      <c r="F112" s="47">
        <v>20</v>
      </c>
      <c r="G112" s="5" t="s">
        <v>1171</v>
      </c>
      <c r="H112" s="5" t="s">
        <v>1015</v>
      </c>
      <c r="I112" s="5">
        <v>1</v>
      </c>
      <c r="J112" s="5">
        <v>0</v>
      </c>
      <c r="K112" s="5">
        <v>1</v>
      </c>
    </row>
    <row r="113" spans="1:12" x14ac:dyDescent="0.3">
      <c r="A113" s="8" t="s">
        <v>397</v>
      </c>
      <c r="B113" s="10">
        <v>42686</v>
      </c>
      <c r="C113" s="11">
        <v>0.4236111111111111</v>
      </c>
      <c r="D113" s="8">
        <v>12</v>
      </c>
      <c r="E113" s="48">
        <v>0</v>
      </c>
      <c r="F113" s="48">
        <v>30</v>
      </c>
      <c r="G113" s="8" t="s">
        <v>853</v>
      </c>
      <c r="H113" s="8">
        <v>-999</v>
      </c>
      <c r="I113" s="8">
        <v>0</v>
      </c>
      <c r="J113" s="8">
        <v>0</v>
      </c>
      <c r="K113" s="8">
        <v>0</v>
      </c>
      <c r="L113" s="8" t="s">
        <v>1178</v>
      </c>
    </row>
    <row r="114" spans="1:12" x14ac:dyDescent="0.3">
      <c r="A114" s="8" t="s">
        <v>402</v>
      </c>
      <c r="B114" s="10">
        <v>42686</v>
      </c>
      <c r="C114" s="11">
        <v>0.44375000000000003</v>
      </c>
      <c r="D114" s="8">
        <v>85</v>
      </c>
      <c r="E114" s="48">
        <v>3</v>
      </c>
      <c r="F114" s="48">
        <v>50</v>
      </c>
      <c r="G114" s="8" t="s">
        <v>1179</v>
      </c>
      <c r="H114" s="8" t="s">
        <v>1180</v>
      </c>
      <c r="I114" s="8">
        <v>0</v>
      </c>
      <c r="J114" s="8">
        <v>0</v>
      </c>
      <c r="K114" s="8">
        <v>0</v>
      </c>
    </row>
    <row r="115" spans="1:12" x14ac:dyDescent="0.3">
      <c r="A115" s="8" t="s">
        <v>396</v>
      </c>
      <c r="B115" s="10">
        <v>42686</v>
      </c>
      <c r="C115" s="11">
        <v>0.36458333333333331</v>
      </c>
      <c r="D115" s="8">
        <v>34</v>
      </c>
      <c r="E115" s="48">
        <v>0</v>
      </c>
      <c r="F115" s="48">
        <v>20</v>
      </c>
      <c r="G115" s="8" t="s">
        <v>1181</v>
      </c>
      <c r="H115" s="8" t="s">
        <v>1126</v>
      </c>
      <c r="I115" s="8">
        <v>0</v>
      </c>
      <c r="J115" s="8">
        <v>0</v>
      </c>
      <c r="K115" s="8">
        <v>0</v>
      </c>
    </row>
    <row r="116" spans="1:12" x14ac:dyDescent="0.3">
      <c r="A116" s="8" t="s">
        <v>413</v>
      </c>
      <c r="B116" s="10">
        <v>42686</v>
      </c>
      <c r="C116" s="11">
        <v>0.46736111111111112</v>
      </c>
      <c r="D116" s="8">
        <v>20</v>
      </c>
      <c r="E116" s="48">
        <v>2</v>
      </c>
      <c r="F116" s="48">
        <v>100</v>
      </c>
      <c r="G116" s="8" t="s">
        <v>1176</v>
      </c>
      <c r="H116" s="8" t="s">
        <v>1182</v>
      </c>
      <c r="I116" s="8">
        <v>0</v>
      </c>
      <c r="J116" s="8">
        <v>0</v>
      </c>
      <c r="K116" s="8">
        <v>0</v>
      </c>
    </row>
    <row r="117" spans="1:12" x14ac:dyDescent="0.3">
      <c r="A117" s="8" t="s">
        <v>419</v>
      </c>
      <c r="B117" s="10">
        <v>42776</v>
      </c>
      <c r="C117" s="11">
        <v>0.48333333333333334</v>
      </c>
      <c r="D117" s="8">
        <v>45</v>
      </c>
      <c r="E117" s="48">
        <v>0</v>
      </c>
      <c r="F117" s="48">
        <v>50</v>
      </c>
      <c r="G117" s="8" t="s">
        <v>1085</v>
      </c>
      <c r="H117" s="8">
        <v>5</v>
      </c>
      <c r="I117" s="8">
        <v>1</v>
      </c>
      <c r="J117" s="8">
        <v>1</v>
      </c>
      <c r="K117" s="8">
        <v>0</v>
      </c>
      <c r="L117" s="8" t="s">
        <v>1183</v>
      </c>
    </row>
    <row r="118" spans="1:12" x14ac:dyDescent="0.3">
      <c r="A118" s="5" t="s">
        <v>400</v>
      </c>
      <c r="B118" s="6">
        <v>42777</v>
      </c>
      <c r="C118" s="7">
        <v>0.76736111111111116</v>
      </c>
      <c r="D118" s="5">
        <v>10</v>
      </c>
      <c r="E118" s="47">
        <v>2</v>
      </c>
      <c r="F118" s="47" t="s">
        <v>863</v>
      </c>
      <c r="G118" s="5" t="s">
        <v>853</v>
      </c>
      <c r="H118" s="13">
        <v>-999</v>
      </c>
      <c r="I118" s="5">
        <v>0</v>
      </c>
      <c r="J118" s="5">
        <v>0</v>
      </c>
      <c r="K118" s="5">
        <v>1</v>
      </c>
      <c r="L118" s="8" t="s">
        <v>1184</v>
      </c>
    </row>
    <row r="119" spans="1:12" x14ac:dyDescent="0.3">
      <c r="A119" s="5" t="s">
        <v>400</v>
      </c>
      <c r="B119" s="6">
        <v>42778</v>
      </c>
      <c r="C119" s="7">
        <v>0.4381944444444445</v>
      </c>
      <c r="D119" s="5">
        <v>20</v>
      </c>
      <c r="E119" s="47">
        <v>0</v>
      </c>
      <c r="F119" s="47" t="s">
        <v>863</v>
      </c>
      <c r="G119" s="13" t="s">
        <v>853</v>
      </c>
      <c r="H119" s="13">
        <v>-999</v>
      </c>
      <c r="I119" s="5">
        <v>0</v>
      </c>
      <c r="J119" s="5">
        <v>0</v>
      </c>
      <c r="K119" s="5">
        <v>1</v>
      </c>
      <c r="L119" s="8" t="s">
        <v>1184</v>
      </c>
    </row>
    <row r="120" spans="1:12" x14ac:dyDescent="0.3">
      <c r="A120" s="5" t="s">
        <v>400</v>
      </c>
      <c r="B120" s="6">
        <v>42778</v>
      </c>
      <c r="C120" s="7">
        <v>0.76597222222222217</v>
      </c>
      <c r="D120" s="5">
        <v>2</v>
      </c>
      <c r="E120" s="47">
        <v>2</v>
      </c>
      <c r="F120" s="55" t="s">
        <v>863</v>
      </c>
      <c r="G120" s="13" t="s">
        <v>853</v>
      </c>
      <c r="H120" s="13">
        <v>-999</v>
      </c>
      <c r="I120" s="5">
        <v>0</v>
      </c>
      <c r="J120" s="5">
        <v>0</v>
      </c>
      <c r="K120" s="5">
        <v>1</v>
      </c>
      <c r="L120" s="8" t="s">
        <v>1184</v>
      </c>
    </row>
    <row r="121" spans="1:12" x14ac:dyDescent="0.3">
      <c r="A121" s="5" t="s">
        <v>400</v>
      </c>
      <c r="B121" s="6">
        <v>42781</v>
      </c>
      <c r="C121" s="7">
        <v>0.44097222222222227</v>
      </c>
      <c r="D121" s="5">
        <v>10</v>
      </c>
      <c r="E121" s="47">
        <v>1</v>
      </c>
      <c r="F121" s="55" t="s">
        <v>863</v>
      </c>
      <c r="G121" s="13" t="s">
        <v>853</v>
      </c>
      <c r="H121" s="13">
        <v>-999</v>
      </c>
      <c r="I121" s="5">
        <v>0</v>
      </c>
      <c r="J121" s="5">
        <v>0</v>
      </c>
      <c r="K121" s="5">
        <v>1</v>
      </c>
      <c r="L121" s="8" t="s">
        <v>1184</v>
      </c>
    </row>
    <row r="122" spans="1:12" x14ac:dyDescent="0.3">
      <c r="A122" s="5" t="s">
        <v>400</v>
      </c>
      <c r="B122" s="6">
        <v>42784</v>
      </c>
      <c r="C122" s="7">
        <v>0.41666666666666669</v>
      </c>
      <c r="D122" s="5">
        <v>5</v>
      </c>
      <c r="E122" s="47">
        <v>0</v>
      </c>
      <c r="F122" s="47" t="s">
        <v>863</v>
      </c>
      <c r="G122" s="5" t="s">
        <v>853</v>
      </c>
      <c r="H122" s="5">
        <v>-999</v>
      </c>
      <c r="I122" s="5">
        <v>0</v>
      </c>
      <c r="J122" s="5">
        <v>0</v>
      </c>
      <c r="K122" s="5">
        <v>1</v>
      </c>
      <c r="L122" s="8" t="s">
        <v>1184</v>
      </c>
    </row>
    <row r="123" spans="1:12" x14ac:dyDescent="0.3">
      <c r="A123" s="5" t="s">
        <v>416</v>
      </c>
      <c r="B123" s="6">
        <v>42785</v>
      </c>
      <c r="C123" s="7">
        <v>0.42430555555555555</v>
      </c>
      <c r="D123" s="13">
        <v>7</v>
      </c>
      <c r="E123" s="55">
        <v>0</v>
      </c>
      <c r="F123" s="55">
        <v>20</v>
      </c>
      <c r="G123" s="13" t="s">
        <v>1185</v>
      </c>
      <c r="H123" s="13">
        <v>4</v>
      </c>
      <c r="I123" s="13">
        <v>0</v>
      </c>
      <c r="J123" s="13">
        <v>0</v>
      </c>
      <c r="K123" s="13">
        <v>0</v>
      </c>
      <c r="L123" s="8" t="s">
        <v>1186</v>
      </c>
    </row>
    <row r="124" spans="1:12" x14ac:dyDescent="0.3">
      <c r="A124" s="5" t="s">
        <v>400</v>
      </c>
      <c r="B124" s="10">
        <v>42787</v>
      </c>
      <c r="C124" s="11">
        <v>0.73888888888888893</v>
      </c>
      <c r="D124" s="8">
        <v>10</v>
      </c>
      <c r="E124" s="48">
        <v>2</v>
      </c>
      <c r="F124" s="48">
        <v>15</v>
      </c>
      <c r="G124" s="8" t="s">
        <v>853</v>
      </c>
      <c r="H124" s="8">
        <v>-999</v>
      </c>
      <c r="I124" s="8">
        <v>0</v>
      </c>
      <c r="J124" s="8">
        <v>0</v>
      </c>
      <c r="K124" s="8">
        <v>1</v>
      </c>
      <c r="L124" s="8" t="s">
        <v>1184</v>
      </c>
    </row>
    <row r="125" spans="1:12" x14ac:dyDescent="0.3">
      <c r="A125" s="5" t="s">
        <v>418</v>
      </c>
      <c r="B125" s="6">
        <v>42790</v>
      </c>
      <c r="C125" s="7">
        <v>0.64583333333333337</v>
      </c>
      <c r="D125" s="5">
        <v>10</v>
      </c>
      <c r="E125" s="47">
        <v>0</v>
      </c>
      <c r="F125" s="55">
        <v>8</v>
      </c>
      <c r="G125" s="13" t="s">
        <v>853</v>
      </c>
      <c r="H125" s="13">
        <v>-999</v>
      </c>
      <c r="I125" s="13">
        <v>0</v>
      </c>
      <c r="J125" s="13">
        <v>0</v>
      </c>
      <c r="K125" s="13">
        <v>0</v>
      </c>
      <c r="L125" s="8" t="s">
        <v>1187</v>
      </c>
    </row>
    <row r="126" spans="1:12" x14ac:dyDescent="0.3">
      <c r="A126" s="5" t="s">
        <v>417</v>
      </c>
      <c r="B126" s="6">
        <v>42790</v>
      </c>
      <c r="C126" s="7">
        <v>0.46319444444444446</v>
      </c>
      <c r="D126" s="5">
        <v>15</v>
      </c>
      <c r="E126" s="47">
        <v>1</v>
      </c>
      <c r="F126" s="55">
        <v>30</v>
      </c>
      <c r="G126" s="13" t="s">
        <v>1188</v>
      </c>
      <c r="H126" s="13" t="s">
        <v>1189</v>
      </c>
      <c r="I126" s="13">
        <v>0</v>
      </c>
      <c r="J126" s="13">
        <v>0</v>
      </c>
      <c r="K126" s="13">
        <v>1</v>
      </c>
      <c r="L126" s="8" t="s">
        <v>1190</v>
      </c>
    </row>
    <row r="127" spans="1:12" x14ac:dyDescent="0.3">
      <c r="A127" s="5" t="s">
        <v>417</v>
      </c>
      <c r="B127" s="6">
        <v>42791</v>
      </c>
      <c r="C127" s="7">
        <v>0.45</v>
      </c>
      <c r="D127" s="5">
        <v>20</v>
      </c>
      <c r="E127" s="55">
        <v>2</v>
      </c>
      <c r="F127" s="55">
        <v>20</v>
      </c>
      <c r="G127" s="13" t="s">
        <v>1188</v>
      </c>
      <c r="H127" s="13" t="s">
        <v>1189</v>
      </c>
      <c r="I127" s="13">
        <v>0</v>
      </c>
      <c r="J127" s="13">
        <v>0</v>
      </c>
      <c r="K127" s="13">
        <v>1</v>
      </c>
      <c r="L127" s="8" t="s">
        <v>1190</v>
      </c>
    </row>
    <row r="128" spans="1:12" x14ac:dyDescent="0.3">
      <c r="A128" s="5" t="s">
        <v>417</v>
      </c>
      <c r="B128" s="6">
        <v>42792</v>
      </c>
      <c r="C128" s="7">
        <v>0.45763888888888887</v>
      </c>
      <c r="D128" s="5">
        <v>15</v>
      </c>
      <c r="E128" s="55">
        <v>3</v>
      </c>
      <c r="F128" s="55">
        <v>25</v>
      </c>
      <c r="G128" s="13" t="s">
        <v>1188</v>
      </c>
      <c r="H128" s="13" t="s">
        <v>1189</v>
      </c>
      <c r="I128" s="13">
        <v>0</v>
      </c>
      <c r="J128" s="13">
        <v>0</v>
      </c>
      <c r="K128" s="13">
        <v>1</v>
      </c>
      <c r="L128" s="8" t="s">
        <v>1190</v>
      </c>
    </row>
    <row r="129" spans="1:12" x14ac:dyDescent="0.3">
      <c r="A129" s="8" t="s">
        <v>411</v>
      </c>
      <c r="B129" s="10">
        <v>42794</v>
      </c>
      <c r="C129" s="11">
        <v>0.375</v>
      </c>
      <c r="D129" s="13">
        <v>12</v>
      </c>
      <c r="E129" s="55">
        <v>4</v>
      </c>
      <c r="F129" s="55">
        <v>20</v>
      </c>
      <c r="G129" s="13" t="s">
        <v>853</v>
      </c>
      <c r="H129" s="8">
        <v>-999</v>
      </c>
      <c r="I129" s="13">
        <v>1</v>
      </c>
      <c r="J129" s="13">
        <v>1</v>
      </c>
      <c r="K129" s="13">
        <v>1</v>
      </c>
      <c r="L129" s="8" t="s">
        <v>1191</v>
      </c>
    </row>
    <row r="130" spans="1:12" x14ac:dyDescent="0.3">
      <c r="A130" s="5" t="s">
        <v>397</v>
      </c>
      <c r="B130" s="6">
        <v>42794</v>
      </c>
      <c r="C130" s="7">
        <v>0.48055555555555557</v>
      </c>
      <c r="D130" s="5">
        <v>12</v>
      </c>
      <c r="E130" s="47">
        <v>4</v>
      </c>
      <c r="F130" s="47">
        <v>20</v>
      </c>
      <c r="G130" s="5" t="s">
        <v>853</v>
      </c>
      <c r="H130" s="13">
        <v>-999</v>
      </c>
      <c r="I130" s="13">
        <v>1</v>
      </c>
      <c r="J130" s="13">
        <v>1</v>
      </c>
      <c r="K130" s="13">
        <v>1</v>
      </c>
      <c r="L130" s="8" t="s">
        <v>1191</v>
      </c>
    </row>
    <row r="131" spans="1:12" x14ac:dyDescent="0.3">
      <c r="A131" s="5" t="s">
        <v>417</v>
      </c>
      <c r="B131" s="6">
        <v>42795</v>
      </c>
      <c r="C131" s="7">
        <v>0.41666666666666669</v>
      </c>
      <c r="D131" s="5">
        <v>10</v>
      </c>
      <c r="E131" s="47">
        <v>0</v>
      </c>
      <c r="F131" s="55">
        <v>20</v>
      </c>
      <c r="G131" s="13" t="s">
        <v>853</v>
      </c>
      <c r="H131" s="13">
        <v>-999</v>
      </c>
      <c r="I131" s="13">
        <v>0</v>
      </c>
      <c r="J131" s="13">
        <v>0</v>
      </c>
      <c r="K131" s="13">
        <v>1</v>
      </c>
      <c r="L131" s="8" t="s">
        <v>1190</v>
      </c>
    </row>
    <row r="132" spans="1:12" x14ac:dyDescent="0.3">
      <c r="A132" s="5" t="s">
        <v>417</v>
      </c>
      <c r="B132" s="6">
        <v>42797</v>
      </c>
      <c r="C132" s="7">
        <v>0.29166666666666669</v>
      </c>
      <c r="D132" s="5">
        <v>20</v>
      </c>
      <c r="E132" s="47">
        <v>2</v>
      </c>
      <c r="F132" s="55">
        <v>30</v>
      </c>
      <c r="G132" s="13" t="s">
        <v>853</v>
      </c>
      <c r="H132" s="5">
        <v>-999</v>
      </c>
      <c r="I132" s="13">
        <v>0</v>
      </c>
      <c r="J132" s="13">
        <v>0</v>
      </c>
      <c r="K132" s="13">
        <v>1</v>
      </c>
      <c r="L132" s="8" t="s">
        <v>1190</v>
      </c>
    </row>
    <row r="133" spans="1:12" x14ac:dyDescent="0.3">
      <c r="A133" s="5" t="s">
        <v>409</v>
      </c>
      <c r="B133" s="6">
        <v>42798</v>
      </c>
      <c r="C133" s="7">
        <v>0.76736111111111116</v>
      </c>
      <c r="D133" s="5">
        <v>30</v>
      </c>
      <c r="E133" s="47">
        <v>2</v>
      </c>
      <c r="F133" s="47">
        <v>10</v>
      </c>
      <c r="G133" s="5" t="s">
        <v>1121</v>
      </c>
      <c r="H133" s="5">
        <v>25</v>
      </c>
      <c r="I133" s="5">
        <v>0</v>
      </c>
      <c r="J133" s="5">
        <v>0</v>
      </c>
      <c r="K133" s="5">
        <v>1</v>
      </c>
      <c r="L133" s="8" t="s">
        <v>1157</v>
      </c>
    </row>
    <row r="134" spans="1:12" x14ac:dyDescent="0.3">
      <c r="A134" s="5" t="s">
        <v>398</v>
      </c>
      <c r="B134" s="6">
        <v>42799</v>
      </c>
      <c r="C134" s="7">
        <v>0.53402777777777777</v>
      </c>
      <c r="D134" s="5">
        <v>25</v>
      </c>
      <c r="E134" s="47">
        <v>2</v>
      </c>
      <c r="F134" s="47">
        <v>20</v>
      </c>
      <c r="G134" s="5" t="s">
        <v>1192</v>
      </c>
      <c r="H134" s="5">
        <v>2</v>
      </c>
      <c r="I134" s="5">
        <v>0</v>
      </c>
      <c r="J134" s="5">
        <v>0</v>
      </c>
      <c r="K134" s="5">
        <v>0</v>
      </c>
    </row>
    <row r="135" spans="1:12" x14ac:dyDescent="0.3">
      <c r="A135" s="5" t="s">
        <v>397</v>
      </c>
      <c r="B135" s="10">
        <v>42800</v>
      </c>
      <c r="C135" s="11">
        <v>0.53055555555555556</v>
      </c>
      <c r="D135" s="8">
        <v>20</v>
      </c>
      <c r="E135" s="48">
        <v>13</v>
      </c>
      <c r="F135" s="48">
        <v>35</v>
      </c>
      <c r="G135" s="8" t="s">
        <v>853</v>
      </c>
      <c r="H135" s="8">
        <v>-999</v>
      </c>
      <c r="I135" s="8">
        <v>0</v>
      </c>
      <c r="J135" s="8">
        <v>0</v>
      </c>
      <c r="K135" s="8">
        <v>0</v>
      </c>
    </row>
    <row r="136" spans="1:12" x14ac:dyDescent="0.3">
      <c r="A136" s="5" t="s">
        <v>397</v>
      </c>
      <c r="B136" s="6">
        <v>42800</v>
      </c>
      <c r="C136" s="7">
        <v>0.5854166666666667</v>
      </c>
      <c r="D136" s="5">
        <v>20</v>
      </c>
      <c r="E136" s="47">
        <v>13</v>
      </c>
      <c r="F136" s="47">
        <v>35</v>
      </c>
      <c r="G136" s="8" t="s">
        <v>853</v>
      </c>
      <c r="H136" s="5">
        <v>-999</v>
      </c>
      <c r="I136" s="8">
        <v>0</v>
      </c>
      <c r="J136" s="8">
        <v>0</v>
      </c>
      <c r="K136" s="8">
        <v>0</v>
      </c>
    </row>
    <row r="137" spans="1:12" x14ac:dyDescent="0.3">
      <c r="A137" s="5" t="s">
        <v>413</v>
      </c>
      <c r="B137" s="6">
        <v>42800</v>
      </c>
      <c r="C137" s="7">
        <v>0.41944444444444445</v>
      </c>
      <c r="D137" s="5">
        <v>5</v>
      </c>
      <c r="E137" s="47">
        <v>3</v>
      </c>
      <c r="F137" s="47">
        <v>10</v>
      </c>
      <c r="G137" s="13" t="s">
        <v>1085</v>
      </c>
      <c r="H137" s="5">
        <v>6</v>
      </c>
      <c r="I137" s="5">
        <v>1</v>
      </c>
      <c r="J137" s="8">
        <v>1</v>
      </c>
      <c r="K137" s="5">
        <v>1</v>
      </c>
      <c r="L137" s="8" t="s">
        <v>1193</v>
      </c>
    </row>
    <row r="138" spans="1:12" x14ac:dyDescent="0.3">
      <c r="A138" s="8" t="s">
        <v>402</v>
      </c>
      <c r="B138" s="10">
        <v>42801</v>
      </c>
      <c r="C138" s="11">
        <v>0.48958333333333331</v>
      </c>
      <c r="D138" s="13">
        <v>25</v>
      </c>
      <c r="E138" s="55">
        <v>10</v>
      </c>
      <c r="F138" s="55">
        <v>50</v>
      </c>
      <c r="G138" s="13" t="s">
        <v>1195</v>
      </c>
      <c r="H138" s="13" t="s">
        <v>1045</v>
      </c>
      <c r="I138" s="13">
        <v>1</v>
      </c>
      <c r="J138" s="13">
        <v>1</v>
      </c>
      <c r="K138" s="13">
        <v>1</v>
      </c>
      <c r="L138" s="8" t="s">
        <v>1196</v>
      </c>
    </row>
    <row r="139" spans="1:12" x14ac:dyDescent="0.3">
      <c r="A139" s="5" t="s">
        <v>396</v>
      </c>
      <c r="B139" s="6">
        <v>42801</v>
      </c>
      <c r="C139" s="7">
        <v>0.33333333333333331</v>
      </c>
      <c r="D139" s="5">
        <v>20</v>
      </c>
      <c r="E139" s="47">
        <v>0</v>
      </c>
      <c r="F139" s="47">
        <v>30</v>
      </c>
      <c r="G139" s="13" t="s">
        <v>853</v>
      </c>
      <c r="H139" s="5">
        <v>-999</v>
      </c>
      <c r="I139" s="5">
        <v>0</v>
      </c>
      <c r="J139" s="5">
        <v>0</v>
      </c>
      <c r="K139" s="5">
        <v>1</v>
      </c>
      <c r="L139" s="8" t="s">
        <v>1197</v>
      </c>
    </row>
    <row r="140" spans="1:12" x14ac:dyDescent="0.3">
      <c r="A140" s="5" t="s">
        <v>413</v>
      </c>
      <c r="B140" s="6">
        <v>42801</v>
      </c>
      <c r="C140" s="7">
        <v>0.45833333333333331</v>
      </c>
      <c r="D140" s="5">
        <v>4</v>
      </c>
      <c r="E140" s="47">
        <v>2</v>
      </c>
      <c r="F140" s="47">
        <v>4</v>
      </c>
      <c r="G140" s="8" t="s">
        <v>853</v>
      </c>
      <c r="H140" s="5">
        <v>-999</v>
      </c>
      <c r="I140" s="5">
        <v>0</v>
      </c>
      <c r="J140" s="5">
        <v>0</v>
      </c>
      <c r="K140" s="5">
        <v>0</v>
      </c>
    </row>
    <row r="141" spans="1:12" x14ac:dyDescent="0.3">
      <c r="A141" s="5" t="s">
        <v>403</v>
      </c>
      <c r="B141" s="6">
        <v>42802</v>
      </c>
      <c r="C141" s="7">
        <v>0.4916666666666667</v>
      </c>
      <c r="D141" s="5">
        <v>50</v>
      </c>
      <c r="E141" s="47">
        <v>0</v>
      </c>
      <c r="F141" s="47">
        <v>35</v>
      </c>
      <c r="G141" s="8" t="s">
        <v>853</v>
      </c>
      <c r="H141" s="5">
        <v>-999</v>
      </c>
      <c r="I141" s="5">
        <v>1</v>
      </c>
      <c r="J141" s="5">
        <v>0</v>
      </c>
      <c r="K141" s="5">
        <v>1</v>
      </c>
      <c r="L141" s="8" t="s">
        <v>1174</v>
      </c>
    </row>
    <row r="142" spans="1:12" x14ac:dyDescent="0.3">
      <c r="A142" s="5" t="s">
        <v>402</v>
      </c>
      <c r="B142" s="6">
        <v>42803</v>
      </c>
      <c r="C142" s="7">
        <v>0.47916666666666669</v>
      </c>
      <c r="D142" s="5">
        <v>30</v>
      </c>
      <c r="E142" s="47">
        <v>8</v>
      </c>
      <c r="F142" s="55">
        <v>25</v>
      </c>
      <c r="G142" s="13" t="s">
        <v>1198</v>
      </c>
      <c r="H142" s="13" t="s">
        <v>1199</v>
      </c>
      <c r="I142" s="13">
        <v>0</v>
      </c>
      <c r="J142" s="13">
        <v>0</v>
      </c>
      <c r="K142" s="13">
        <v>0</v>
      </c>
    </row>
    <row r="143" spans="1:12" x14ac:dyDescent="0.3">
      <c r="A143" s="5" t="s">
        <v>396</v>
      </c>
      <c r="B143" s="6">
        <v>42803</v>
      </c>
      <c r="C143" s="7">
        <v>0.41666666666666669</v>
      </c>
      <c r="D143" s="5">
        <v>15</v>
      </c>
      <c r="E143" s="47">
        <v>0</v>
      </c>
      <c r="F143" s="47">
        <v>20</v>
      </c>
      <c r="G143" s="13" t="s">
        <v>853</v>
      </c>
      <c r="H143" s="5">
        <v>-999</v>
      </c>
      <c r="I143" s="5">
        <v>0</v>
      </c>
      <c r="J143" s="5">
        <v>0</v>
      </c>
      <c r="K143" s="5">
        <v>1</v>
      </c>
      <c r="L143" s="8" t="s">
        <v>1197</v>
      </c>
    </row>
    <row r="144" spans="1:12" x14ac:dyDescent="0.3">
      <c r="A144" s="8" t="s">
        <v>397</v>
      </c>
      <c r="B144" s="10">
        <v>42804</v>
      </c>
      <c r="C144" s="11">
        <v>0.49583333333333335</v>
      </c>
      <c r="D144" s="8">
        <v>25</v>
      </c>
      <c r="E144" s="48">
        <v>9</v>
      </c>
      <c r="F144" s="48">
        <v>40</v>
      </c>
      <c r="G144" s="8" t="s">
        <v>1050</v>
      </c>
      <c r="H144" s="8">
        <v>1</v>
      </c>
      <c r="I144" s="8">
        <v>1</v>
      </c>
      <c r="J144" s="8">
        <v>1</v>
      </c>
      <c r="K144" s="8">
        <v>1</v>
      </c>
      <c r="L144" s="8" t="s">
        <v>1193</v>
      </c>
    </row>
    <row r="145" spans="1:11" x14ac:dyDescent="0.3">
      <c r="A145" s="5" t="s">
        <v>402</v>
      </c>
      <c r="B145" s="6">
        <v>42804</v>
      </c>
      <c r="C145" s="7">
        <v>0.62013888888888891</v>
      </c>
      <c r="D145" s="5">
        <v>30</v>
      </c>
      <c r="E145" s="47">
        <v>8</v>
      </c>
      <c r="F145" s="55">
        <v>25</v>
      </c>
      <c r="G145" s="13" t="s">
        <v>1198</v>
      </c>
      <c r="H145" s="13" t="s">
        <v>1199</v>
      </c>
      <c r="I145" s="13">
        <v>0</v>
      </c>
      <c r="J145" s="13">
        <v>0</v>
      </c>
      <c r="K145" s="13">
        <v>0</v>
      </c>
    </row>
    <row r="146" spans="1:11" x14ac:dyDescent="0.3">
      <c r="A146" s="8" t="s">
        <v>419</v>
      </c>
      <c r="B146" s="6">
        <v>42804</v>
      </c>
      <c r="C146" s="7">
        <v>0.41944444444444445</v>
      </c>
      <c r="D146" s="5">
        <v>40</v>
      </c>
      <c r="E146" s="47">
        <v>5</v>
      </c>
      <c r="F146" s="55">
        <v>50</v>
      </c>
      <c r="G146" s="13" t="s">
        <v>1085</v>
      </c>
      <c r="H146" s="13">
        <v>4</v>
      </c>
      <c r="I146" s="13">
        <v>1</v>
      </c>
      <c r="J146" s="13">
        <v>1</v>
      </c>
      <c r="K146" s="13">
        <v>0</v>
      </c>
    </row>
  </sheetData>
  <autoFilter ref="A1:L146"/>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477"/>
  <sheetViews>
    <sheetView tabSelected="1" workbookViewId="0">
      <pane xSplit="3" ySplit="1" topLeftCell="S2" activePane="bottomRight" state="frozen"/>
      <selection pane="topRight" activeCell="D1" sqref="D1"/>
      <selection pane="bottomLeft" activeCell="A2" sqref="A2"/>
      <selection pane="bottomRight" activeCell="CF1" sqref="CF1"/>
    </sheetView>
  </sheetViews>
  <sheetFormatPr defaultColWidth="11.19921875" defaultRowHeight="15.6" x14ac:dyDescent="0.3"/>
  <cols>
    <col min="1" max="1" width="16.796875" customWidth="1"/>
    <col min="2" max="2" width="10.796875" style="1"/>
    <col min="3" max="3" width="14.19921875" customWidth="1"/>
    <col min="4" max="4" width="18" style="46" customWidth="1"/>
    <col min="8" max="8" width="10.796875" style="2"/>
    <col min="12" max="12" width="10.796875" style="46"/>
    <col min="13" max="13" width="10.796875" style="2"/>
    <col min="20" max="21" width="10.796875" style="2"/>
    <col min="23" max="23" width="10.796875" style="2"/>
    <col min="26" max="26" width="10.796875" style="46"/>
    <col min="27" max="27" width="10.796875" customWidth="1"/>
    <col min="36" max="36" width="10.796875" style="46"/>
    <col min="41" max="41" width="10.796875" style="46"/>
    <col min="45" max="52" width="10.796875" style="46"/>
    <col min="55" max="55" width="10.796875" style="2"/>
    <col min="58" max="58" width="10.796875" style="2"/>
    <col min="61" max="61" width="10.796875" style="2"/>
    <col min="64" max="64" width="14.19921875" style="2" customWidth="1"/>
    <col min="72" max="78" width="16.796875" customWidth="1"/>
    <col min="87" max="87" width="19.19921875" customWidth="1"/>
  </cols>
  <sheetData>
    <row r="1" spans="1:94" ht="22.05" customHeight="1" x14ac:dyDescent="0.3">
      <c r="A1" t="s">
        <v>0</v>
      </c>
      <c r="B1" s="1" t="s">
        <v>387</v>
      </c>
      <c r="C1" t="s">
        <v>388</v>
      </c>
      <c r="D1" s="46" t="s">
        <v>395</v>
      </c>
      <c r="E1" t="s">
        <v>422</v>
      </c>
      <c r="F1" t="s">
        <v>426</v>
      </c>
      <c r="G1" t="s">
        <v>427</v>
      </c>
      <c r="H1" s="2" t="s">
        <v>428</v>
      </c>
      <c r="I1" t="s">
        <v>430</v>
      </c>
      <c r="J1" t="s">
        <v>431</v>
      </c>
      <c r="K1" t="s">
        <v>432</v>
      </c>
      <c r="L1" s="46" t="s">
        <v>433</v>
      </c>
      <c r="M1" s="2" t="s">
        <v>434</v>
      </c>
      <c r="N1" t="s">
        <v>435</v>
      </c>
      <c r="O1" t="s">
        <v>436</v>
      </c>
      <c r="P1" t="s">
        <v>437</v>
      </c>
      <c r="Q1" t="s">
        <v>438</v>
      </c>
      <c r="R1" t="s">
        <v>439</v>
      </c>
      <c r="S1" t="s">
        <v>445</v>
      </c>
      <c r="T1" s="2" t="s">
        <v>446</v>
      </c>
      <c r="U1" s="2" t="s">
        <v>447</v>
      </c>
      <c r="V1" t="s">
        <v>448</v>
      </c>
      <c r="W1" s="2" t="s">
        <v>449</v>
      </c>
      <c r="X1" t="s">
        <v>450</v>
      </c>
      <c r="Y1" t="s">
        <v>451</v>
      </c>
      <c r="Z1" s="46" t="s">
        <v>483</v>
      </c>
      <c r="AA1" t="s">
        <v>492</v>
      </c>
      <c r="AB1" t="s">
        <v>493</v>
      </c>
      <c r="AC1" t="s">
        <v>494</v>
      </c>
      <c r="AD1" t="s">
        <v>495</v>
      </c>
      <c r="AE1" t="s">
        <v>496</v>
      </c>
      <c r="AF1" t="s">
        <v>497</v>
      </c>
      <c r="AG1" t="s">
        <v>498</v>
      </c>
      <c r="AH1" t="s">
        <v>499</v>
      </c>
      <c r="AI1" t="s">
        <v>500</v>
      </c>
      <c r="AJ1" s="46" t="s">
        <v>1597</v>
      </c>
      <c r="AK1" t="s">
        <v>706</v>
      </c>
      <c r="AL1" t="s">
        <v>1598</v>
      </c>
      <c r="AM1" t="s">
        <v>707</v>
      </c>
      <c r="AN1" t="s">
        <v>708</v>
      </c>
      <c r="AO1" s="46" t="s">
        <v>709</v>
      </c>
      <c r="AP1" t="s">
        <v>710</v>
      </c>
      <c r="AQ1" t="s">
        <v>711</v>
      </c>
      <c r="AR1" t="s">
        <v>712</v>
      </c>
      <c r="AS1" s="46" t="s">
        <v>713</v>
      </c>
      <c r="AT1" s="46" t="s">
        <v>714</v>
      </c>
      <c r="AU1" s="46" t="s">
        <v>1779</v>
      </c>
      <c r="AV1" s="46" t="s">
        <v>715</v>
      </c>
      <c r="AW1" s="46" t="s">
        <v>716</v>
      </c>
      <c r="AX1" s="46" t="s">
        <v>717</v>
      </c>
      <c r="AY1" s="46" t="s">
        <v>718</v>
      </c>
      <c r="AZ1" s="46" t="s">
        <v>719</v>
      </c>
      <c r="BA1" s="46" t="s">
        <v>720</v>
      </c>
      <c r="BB1" s="46" t="s">
        <v>1824</v>
      </c>
      <c r="BC1" s="2" t="s">
        <v>782</v>
      </c>
      <c r="BD1" s="46" t="s">
        <v>783</v>
      </c>
      <c r="BE1" s="46" t="s">
        <v>784</v>
      </c>
      <c r="BF1" s="49" t="s">
        <v>785</v>
      </c>
      <c r="BG1" s="46" t="s">
        <v>786</v>
      </c>
      <c r="BH1" s="46" t="s">
        <v>784</v>
      </c>
      <c r="BI1" s="49" t="s">
        <v>787</v>
      </c>
      <c r="BJ1" s="46" t="s">
        <v>788</v>
      </c>
      <c r="BK1" t="s">
        <v>784</v>
      </c>
      <c r="BL1" s="2" t="s">
        <v>789</v>
      </c>
      <c r="BM1" t="s">
        <v>790</v>
      </c>
      <c r="BN1" t="s">
        <v>791</v>
      </c>
      <c r="BO1" t="s">
        <v>792</v>
      </c>
      <c r="BP1" t="s">
        <v>793</v>
      </c>
      <c r="BQ1" t="s">
        <v>794</v>
      </c>
      <c r="BR1" s="46" t="s">
        <v>795</v>
      </c>
      <c r="BS1" t="s">
        <v>796</v>
      </c>
      <c r="BT1" t="s">
        <v>1772</v>
      </c>
      <c r="BU1" t="s">
        <v>1773</v>
      </c>
      <c r="BV1" t="s">
        <v>1774</v>
      </c>
      <c r="BW1" t="s">
        <v>1775</v>
      </c>
      <c r="BX1" t="s">
        <v>1776</v>
      </c>
      <c r="BY1" t="s">
        <v>1777</v>
      </c>
      <c r="BZ1" s="46" t="s">
        <v>1778</v>
      </c>
      <c r="CA1" s="46" t="s">
        <v>797</v>
      </c>
      <c r="CB1" s="46" t="s">
        <v>1832</v>
      </c>
      <c r="CC1" t="s">
        <v>798</v>
      </c>
      <c r="CD1" t="s">
        <v>799</v>
      </c>
      <c r="CE1" t="s">
        <v>800</v>
      </c>
      <c r="CF1" s="46" t="s">
        <v>801</v>
      </c>
      <c r="CG1" t="s">
        <v>802</v>
      </c>
      <c r="CH1" t="s">
        <v>803</v>
      </c>
      <c r="CI1" t="s">
        <v>804</v>
      </c>
      <c r="CJ1" t="s">
        <v>805</v>
      </c>
      <c r="CK1" t="s">
        <v>806</v>
      </c>
      <c r="CL1" t="s">
        <v>1819</v>
      </c>
      <c r="CM1" t="s">
        <v>1820</v>
      </c>
      <c r="CN1" t="s">
        <v>1821</v>
      </c>
      <c r="CO1" t="s">
        <v>807</v>
      </c>
      <c r="CP1" t="s">
        <v>808</v>
      </c>
    </row>
    <row r="2" spans="1:94" x14ac:dyDescent="0.3">
      <c r="A2">
        <v>-999</v>
      </c>
      <c r="B2" s="1">
        <v>42289</v>
      </c>
      <c r="C2" t="s">
        <v>389</v>
      </c>
      <c r="D2" s="46" t="s">
        <v>396</v>
      </c>
      <c r="E2" t="s">
        <v>423</v>
      </c>
      <c r="F2">
        <v>26.867629999999998</v>
      </c>
      <c r="G2">
        <v>-80.052310000000006</v>
      </c>
      <c r="H2" s="2">
        <v>0.57638888888888895</v>
      </c>
      <c r="I2">
        <v>82.6</v>
      </c>
      <c r="J2">
        <v>66.5</v>
      </c>
      <c r="K2">
        <v>88.5</v>
      </c>
      <c r="L2" s="46">
        <v>1.2</v>
      </c>
      <c r="M2" s="2" t="s">
        <v>429</v>
      </c>
      <c r="N2" t="s">
        <v>429</v>
      </c>
      <c r="O2" t="s">
        <v>429</v>
      </c>
      <c r="P2" t="s">
        <v>429</v>
      </c>
      <c r="Q2" t="s">
        <v>429</v>
      </c>
      <c r="R2" t="s">
        <v>429</v>
      </c>
      <c r="S2">
        <v>-999</v>
      </c>
      <c r="T2" s="2">
        <v>0.56944444444444442</v>
      </c>
      <c r="U2" s="2">
        <v>0.59027777777777779</v>
      </c>
      <c r="V2">
        <v>30.000000000000053</v>
      </c>
      <c r="W2" s="2" t="s">
        <v>458</v>
      </c>
      <c r="X2">
        <v>-999</v>
      </c>
      <c r="Y2">
        <v>-999</v>
      </c>
      <c r="Z2" s="46">
        <v>-999</v>
      </c>
      <c r="AA2">
        <v>-999</v>
      </c>
      <c r="AB2">
        <v>-999</v>
      </c>
      <c r="AC2">
        <v>-999</v>
      </c>
      <c r="AD2">
        <v>-999</v>
      </c>
      <c r="AE2">
        <v>-999</v>
      </c>
      <c r="AF2">
        <v>-999</v>
      </c>
      <c r="AG2">
        <v>-999</v>
      </c>
      <c r="AH2">
        <v>-999</v>
      </c>
      <c r="AI2">
        <v>-999</v>
      </c>
      <c r="AJ2" s="46">
        <v>-999</v>
      </c>
      <c r="AK2">
        <v>-999</v>
      </c>
      <c r="AL2">
        <v>-999</v>
      </c>
      <c r="AM2">
        <v>-999</v>
      </c>
      <c r="AN2">
        <v>-999</v>
      </c>
      <c r="AO2" s="46">
        <v>-999</v>
      </c>
      <c r="AP2">
        <v>-999</v>
      </c>
      <c r="AQ2">
        <v>-999</v>
      </c>
      <c r="AR2">
        <v>-999</v>
      </c>
      <c r="AS2" s="46">
        <v>-999</v>
      </c>
      <c r="AT2" s="46">
        <v>-999</v>
      </c>
      <c r="AU2" s="46">
        <v>-999</v>
      </c>
      <c r="AV2" s="46">
        <v>-999</v>
      </c>
      <c r="AW2" s="46">
        <v>-999</v>
      </c>
      <c r="AX2" s="46">
        <v>-999</v>
      </c>
      <c r="AY2" s="46">
        <v>-999</v>
      </c>
      <c r="AZ2" s="46">
        <v>-999</v>
      </c>
      <c r="BA2">
        <v>-999</v>
      </c>
      <c r="BB2">
        <v>-999</v>
      </c>
      <c r="BC2">
        <v>-999</v>
      </c>
      <c r="BD2">
        <v>-999</v>
      </c>
      <c r="BE2">
        <v>-999</v>
      </c>
      <c r="BF2" s="43">
        <v>-999</v>
      </c>
      <c r="BG2">
        <v>-999</v>
      </c>
      <c r="BH2">
        <v>-999</v>
      </c>
      <c r="BI2" s="43">
        <v>-999</v>
      </c>
      <c r="BJ2">
        <v>-999</v>
      </c>
      <c r="BK2">
        <v>-999</v>
      </c>
      <c r="BL2">
        <v>-999</v>
      </c>
      <c r="BM2">
        <v>-999</v>
      </c>
      <c r="BN2">
        <v>-999</v>
      </c>
      <c r="BO2">
        <v>-999</v>
      </c>
      <c r="BP2">
        <v>-999</v>
      </c>
      <c r="BQ2">
        <v>-999</v>
      </c>
      <c r="BR2">
        <v>-999</v>
      </c>
      <c r="BS2">
        <v>-999</v>
      </c>
      <c r="BT2">
        <v>-999</v>
      </c>
      <c r="BU2">
        <v>-999</v>
      </c>
      <c r="BV2">
        <v>-999</v>
      </c>
      <c r="BW2">
        <v>-999</v>
      </c>
      <c r="BX2">
        <v>-999</v>
      </c>
      <c r="BY2">
        <v>-999</v>
      </c>
      <c r="BZ2">
        <v>-999</v>
      </c>
      <c r="CA2">
        <v>-999</v>
      </c>
      <c r="CB2">
        <v>-999</v>
      </c>
      <c r="CC2">
        <v>-999</v>
      </c>
      <c r="CD2">
        <v>-999</v>
      </c>
      <c r="CE2">
        <v>-999</v>
      </c>
      <c r="CF2">
        <v>-999</v>
      </c>
      <c r="CG2">
        <v>-999</v>
      </c>
      <c r="CH2">
        <v>-999</v>
      </c>
      <c r="CI2">
        <v>-999</v>
      </c>
      <c r="CJ2">
        <v>-999</v>
      </c>
      <c r="CK2">
        <v>-999</v>
      </c>
      <c r="CL2">
        <v>-999</v>
      </c>
      <c r="CM2">
        <v>-999</v>
      </c>
      <c r="CN2">
        <v>-999</v>
      </c>
      <c r="CO2">
        <v>-999</v>
      </c>
    </row>
    <row r="3" spans="1:94" x14ac:dyDescent="0.3">
      <c r="A3">
        <v>-999</v>
      </c>
      <c r="B3" s="1">
        <v>42297</v>
      </c>
      <c r="C3" t="s">
        <v>389</v>
      </c>
      <c r="D3" s="46" t="s">
        <v>400</v>
      </c>
      <c r="E3" t="s">
        <v>424</v>
      </c>
      <c r="F3">
        <v>26.841830000000002</v>
      </c>
      <c r="G3">
        <v>-80.322689999999994</v>
      </c>
      <c r="H3" s="2">
        <v>0.30972222222222223</v>
      </c>
      <c r="I3">
        <v>74.5</v>
      </c>
      <c r="J3">
        <v>72.599999999999994</v>
      </c>
      <c r="K3">
        <v>75.8</v>
      </c>
      <c r="L3" s="46">
        <v>0</v>
      </c>
      <c r="M3" s="2" t="s">
        <v>429</v>
      </c>
      <c r="N3" t="s">
        <v>429</v>
      </c>
      <c r="O3" t="s">
        <v>429</v>
      </c>
      <c r="P3" t="s">
        <v>429</v>
      </c>
      <c r="Q3" t="s">
        <v>429</v>
      </c>
      <c r="R3" t="s">
        <v>429</v>
      </c>
      <c r="S3">
        <v>-999</v>
      </c>
      <c r="T3" s="2">
        <v>0.28125</v>
      </c>
      <c r="U3" s="2">
        <v>0.33055555555555555</v>
      </c>
      <c r="V3">
        <v>70.999999999999986</v>
      </c>
      <c r="W3" s="2" t="s">
        <v>458</v>
      </c>
      <c r="X3">
        <v>-999</v>
      </c>
      <c r="Y3">
        <v>-999</v>
      </c>
      <c r="Z3" s="46">
        <v>-999</v>
      </c>
      <c r="AA3">
        <v>-999</v>
      </c>
      <c r="AB3">
        <v>-999</v>
      </c>
      <c r="AC3">
        <v>-999</v>
      </c>
      <c r="AD3">
        <v>-999</v>
      </c>
      <c r="AE3">
        <v>-999</v>
      </c>
      <c r="AF3">
        <v>-999</v>
      </c>
      <c r="AG3">
        <v>-999</v>
      </c>
      <c r="AH3">
        <v>-999</v>
      </c>
      <c r="AI3">
        <v>-999</v>
      </c>
      <c r="AJ3" s="46">
        <v>-999</v>
      </c>
      <c r="AK3">
        <v>-999</v>
      </c>
      <c r="AL3">
        <v>-999</v>
      </c>
      <c r="AM3">
        <v>-999</v>
      </c>
      <c r="AN3">
        <v>-999</v>
      </c>
      <c r="AO3" s="46">
        <v>-999</v>
      </c>
      <c r="AP3">
        <v>-999</v>
      </c>
      <c r="AQ3">
        <v>-999</v>
      </c>
      <c r="AR3">
        <v>-999</v>
      </c>
      <c r="AS3" s="46">
        <v>-999</v>
      </c>
      <c r="AT3" s="46">
        <v>-999</v>
      </c>
      <c r="AU3" s="46">
        <v>-999</v>
      </c>
      <c r="AV3" s="46">
        <v>-999</v>
      </c>
      <c r="AW3" s="46">
        <v>-999</v>
      </c>
      <c r="AX3" s="46">
        <v>-999</v>
      </c>
      <c r="AY3" s="46">
        <v>-999</v>
      </c>
      <c r="AZ3" s="46">
        <v>-999</v>
      </c>
      <c r="BA3">
        <v>-999</v>
      </c>
      <c r="BB3">
        <v>-999</v>
      </c>
      <c r="BC3">
        <v>-999</v>
      </c>
      <c r="BD3">
        <v>-999</v>
      </c>
      <c r="BE3">
        <v>-999</v>
      </c>
      <c r="BF3" s="43">
        <v>-999</v>
      </c>
      <c r="BG3">
        <v>-999</v>
      </c>
      <c r="BH3">
        <v>-999</v>
      </c>
      <c r="BI3" s="43">
        <v>-999</v>
      </c>
      <c r="BJ3">
        <v>-999</v>
      </c>
      <c r="BK3">
        <v>-999</v>
      </c>
      <c r="BL3">
        <v>-999</v>
      </c>
      <c r="BM3">
        <v>-999</v>
      </c>
      <c r="BN3">
        <v>-999</v>
      </c>
      <c r="BO3">
        <v>-999</v>
      </c>
      <c r="BP3">
        <v>-999</v>
      </c>
      <c r="BQ3">
        <v>-999</v>
      </c>
      <c r="BR3">
        <v>-999</v>
      </c>
      <c r="BS3">
        <v>-999</v>
      </c>
      <c r="BT3">
        <v>-999</v>
      </c>
      <c r="BU3">
        <v>-999</v>
      </c>
      <c r="BV3">
        <v>-999</v>
      </c>
      <c r="BW3">
        <v>-999</v>
      </c>
      <c r="BX3">
        <v>-999</v>
      </c>
      <c r="BY3">
        <v>-999</v>
      </c>
      <c r="BZ3">
        <v>-999</v>
      </c>
      <c r="CA3">
        <v>-999</v>
      </c>
      <c r="CB3">
        <v>-999</v>
      </c>
      <c r="CC3">
        <v>-999</v>
      </c>
      <c r="CD3">
        <v>-999</v>
      </c>
      <c r="CE3">
        <v>-999</v>
      </c>
      <c r="CF3">
        <v>-999</v>
      </c>
      <c r="CG3">
        <v>-999</v>
      </c>
      <c r="CH3">
        <v>-999</v>
      </c>
      <c r="CI3">
        <v>-999</v>
      </c>
      <c r="CJ3">
        <v>-999</v>
      </c>
      <c r="CK3">
        <v>-999</v>
      </c>
      <c r="CL3">
        <v>-999</v>
      </c>
      <c r="CM3">
        <v>-999</v>
      </c>
      <c r="CN3">
        <v>-999</v>
      </c>
      <c r="CO3">
        <v>-999</v>
      </c>
      <c r="CP3" t="s">
        <v>858</v>
      </c>
    </row>
    <row r="4" spans="1:94" x14ac:dyDescent="0.3">
      <c r="A4">
        <v>-999</v>
      </c>
      <c r="B4" s="1">
        <v>42298</v>
      </c>
      <c r="C4" t="s">
        <v>389</v>
      </c>
      <c r="D4" s="46" t="s">
        <v>401</v>
      </c>
      <c r="E4" t="s">
        <v>424</v>
      </c>
      <c r="F4">
        <v>26.4969</v>
      </c>
      <c r="G4">
        <v>-80.213399999999993</v>
      </c>
      <c r="H4" s="2">
        <v>0.2986111111111111</v>
      </c>
      <c r="I4">
        <v>74.8</v>
      </c>
      <c r="J4">
        <v>81.5</v>
      </c>
      <c r="K4">
        <v>76.099999999999994</v>
      </c>
      <c r="L4" s="46">
        <v>0.6</v>
      </c>
      <c r="M4" s="2">
        <v>0.39583333333333331</v>
      </c>
      <c r="N4">
        <v>81</v>
      </c>
      <c r="O4">
        <v>69.5</v>
      </c>
      <c r="P4">
        <v>85.6</v>
      </c>
      <c r="Q4">
        <v>1.3</v>
      </c>
      <c r="R4" t="s">
        <v>440</v>
      </c>
      <c r="S4">
        <v>-999</v>
      </c>
      <c r="T4" s="2">
        <v>0.29166666666666669</v>
      </c>
      <c r="U4" s="2">
        <v>0.36805555555555558</v>
      </c>
      <c r="V4">
        <v>110.00000000000001</v>
      </c>
      <c r="W4" s="2" t="s">
        <v>458</v>
      </c>
      <c r="X4">
        <v>-999</v>
      </c>
      <c r="Y4">
        <v>-999</v>
      </c>
      <c r="Z4" s="46">
        <v>-999</v>
      </c>
      <c r="AA4">
        <v>-999</v>
      </c>
      <c r="AB4">
        <v>-999</v>
      </c>
      <c r="AC4">
        <v>-999</v>
      </c>
      <c r="AD4">
        <v>-999</v>
      </c>
      <c r="AE4">
        <v>-999</v>
      </c>
      <c r="AF4">
        <v>-999</v>
      </c>
      <c r="AG4">
        <v>-999</v>
      </c>
      <c r="AH4">
        <v>-999</v>
      </c>
      <c r="AI4">
        <v>-999</v>
      </c>
      <c r="AJ4" s="46">
        <v>-999</v>
      </c>
      <c r="AK4">
        <v>-999</v>
      </c>
      <c r="AL4">
        <v>-999</v>
      </c>
      <c r="AM4">
        <v>-999</v>
      </c>
      <c r="AN4">
        <v>-999</v>
      </c>
      <c r="AO4" s="46">
        <v>-999</v>
      </c>
      <c r="AP4">
        <v>-999</v>
      </c>
      <c r="AQ4">
        <v>-999</v>
      </c>
      <c r="AR4">
        <v>-999</v>
      </c>
      <c r="AS4" s="46">
        <v>-999</v>
      </c>
      <c r="AT4" s="46">
        <v>-999</v>
      </c>
      <c r="AU4" s="46">
        <v>-999</v>
      </c>
      <c r="AV4" s="46">
        <v>-999</v>
      </c>
      <c r="AW4" s="46">
        <v>-999</v>
      </c>
      <c r="AX4" s="46">
        <v>-999</v>
      </c>
      <c r="AY4" s="46">
        <v>-999</v>
      </c>
      <c r="AZ4" s="46">
        <v>-999</v>
      </c>
      <c r="BA4">
        <v>-999</v>
      </c>
      <c r="BB4">
        <v>-999</v>
      </c>
      <c r="BC4">
        <v>-999</v>
      </c>
      <c r="BD4">
        <v>-999</v>
      </c>
      <c r="BE4">
        <v>-999</v>
      </c>
      <c r="BF4" s="43">
        <v>-999</v>
      </c>
      <c r="BG4">
        <v>-999</v>
      </c>
      <c r="BH4">
        <v>-999</v>
      </c>
      <c r="BI4" s="43">
        <v>-999</v>
      </c>
      <c r="BJ4">
        <v>-999</v>
      </c>
      <c r="BK4">
        <v>-999</v>
      </c>
      <c r="BL4">
        <v>-999</v>
      </c>
      <c r="BM4">
        <v>-999</v>
      </c>
      <c r="BN4">
        <v>-999</v>
      </c>
      <c r="BO4">
        <v>-999</v>
      </c>
      <c r="BP4">
        <v>-999</v>
      </c>
      <c r="BQ4">
        <v>-999</v>
      </c>
      <c r="BR4">
        <v>-999</v>
      </c>
      <c r="BS4">
        <v>-999</v>
      </c>
      <c r="BT4">
        <v>-999</v>
      </c>
      <c r="BU4">
        <v>-999</v>
      </c>
      <c r="BV4">
        <v>-999</v>
      </c>
      <c r="BW4">
        <v>-999</v>
      </c>
      <c r="BX4">
        <v>-999</v>
      </c>
      <c r="BY4">
        <v>-999</v>
      </c>
      <c r="BZ4">
        <v>-999</v>
      </c>
      <c r="CA4">
        <v>-999</v>
      </c>
      <c r="CB4">
        <v>-999</v>
      </c>
      <c r="CC4">
        <v>-999</v>
      </c>
      <c r="CD4">
        <v>-999</v>
      </c>
      <c r="CE4">
        <v>-999</v>
      </c>
      <c r="CF4">
        <v>-999</v>
      </c>
      <c r="CG4">
        <v>-999</v>
      </c>
      <c r="CH4">
        <v>-999</v>
      </c>
      <c r="CI4">
        <v>-999</v>
      </c>
      <c r="CJ4">
        <v>-999</v>
      </c>
      <c r="CK4">
        <v>-999</v>
      </c>
      <c r="CL4">
        <v>-999</v>
      </c>
      <c r="CM4">
        <v>-999</v>
      </c>
      <c r="CN4">
        <v>-999</v>
      </c>
      <c r="CO4">
        <v>-999</v>
      </c>
      <c r="CP4" t="s">
        <v>861</v>
      </c>
    </row>
    <row r="5" spans="1:94" x14ac:dyDescent="0.3">
      <c r="A5">
        <v>-999</v>
      </c>
      <c r="B5" s="1">
        <v>42298</v>
      </c>
      <c r="C5" t="s">
        <v>389</v>
      </c>
      <c r="D5" s="46" t="s">
        <v>401</v>
      </c>
      <c r="E5" t="s">
        <v>424</v>
      </c>
      <c r="F5">
        <v>26.4969</v>
      </c>
      <c r="G5">
        <v>-80.213399999999993</v>
      </c>
      <c r="H5" s="2">
        <v>0.6958333333333333</v>
      </c>
      <c r="I5">
        <v>82.9</v>
      </c>
      <c r="J5">
        <v>64.7</v>
      </c>
      <c r="K5">
        <v>88.9</v>
      </c>
      <c r="L5" s="46">
        <v>2.5</v>
      </c>
      <c r="M5" s="2">
        <v>0.80555555555555547</v>
      </c>
      <c r="N5">
        <v>78.5</v>
      </c>
      <c r="O5">
        <v>77.900000000000006</v>
      </c>
      <c r="P5">
        <v>83.1</v>
      </c>
      <c r="Q5">
        <v>0.7</v>
      </c>
      <c r="R5" t="s">
        <v>440</v>
      </c>
      <c r="S5">
        <v>-999</v>
      </c>
      <c r="T5" s="2">
        <v>0.6875</v>
      </c>
      <c r="U5" s="2">
        <v>0.80208333333333337</v>
      </c>
      <c r="V5">
        <v>165.00000000000006</v>
      </c>
      <c r="W5" s="2" t="s">
        <v>458</v>
      </c>
      <c r="X5">
        <v>-999</v>
      </c>
      <c r="Y5">
        <v>-999</v>
      </c>
      <c r="Z5" s="46">
        <v>-999</v>
      </c>
      <c r="AA5">
        <v>-999</v>
      </c>
      <c r="AB5">
        <v>-999</v>
      </c>
      <c r="AC5">
        <v>-999</v>
      </c>
      <c r="AD5">
        <v>-999</v>
      </c>
      <c r="AE5">
        <v>-999</v>
      </c>
      <c r="AF5">
        <v>-999</v>
      </c>
      <c r="AG5">
        <v>-999</v>
      </c>
      <c r="AH5">
        <v>-999</v>
      </c>
      <c r="AI5">
        <v>-999</v>
      </c>
      <c r="AJ5" s="46">
        <v>-999</v>
      </c>
      <c r="AK5">
        <v>-999</v>
      </c>
      <c r="AL5">
        <v>-999</v>
      </c>
      <c r="AM5">
        <v>-999</v>
      </c>
      <c r="AN5">
        <v>-999</v>
      </c>
      <c r="AO5" s="46">
        <v>-999</v>
      </c>
      <c r="AP5">
        <v>-999</v>
      </c>
      <c r="AQ5">
        <v>-999</v>
      </c>
      <c r="AR5">
        <v>-999</v>
      </c>
      <c r="AS5" s="46">
        <v>-999</v>
      </c>
      <c r="AT5" s="46">
        <v>-999</v>
      </c>
      <c r="AU5" s="46">
        <v>-999</v>
      </c>
      <c r="AV5" s="46">
        <v>-999</v>
      </c>
      <c r="AW5" s="46">
        <v>-999</v>
      </c>
      <c r="AX5" s="46">
        <v>-999</v>
      </c>
      <c r="AY5" s="46">
        <v>-999</v>
      </c>
      <c r="AZ5" s="46">
        <v>-999</v>
      </c>
      <c r="BA5">
        <v>-999</v>
      </c>
      <c r="BB5">
        <v>-999</v>
      </c>
      <c r="BC5">
        <v>-999</v>
      </c>
      <c r="BD5">
        <v>-999</v>
      </c>
      <c r="BE5">
        <v>-999</v>
      </c>
      <c r="BF5" s="43">
        <v>-999</v>
      </c>
      <c r="BG5">
        <v>-999</v>
      </c>
      <c r="BH5">
        <v>-999</v>
      </c>
      <c r="BI5" s="43">
        <v>-999</v>
      </c>
      <c r="BJ5">
        <v>-999</v>
      </c>
      <c r="BK5">
        <v>-999</v>
      </c>
      <c r="BL5">
        <v>-999</v>
      </c>
      <c r="BM5">
        <v>-999</v>
      </c>
      <c r="BN5">
        <v>-999</v>
      </c>
      <c r="BO5">
        <v>-999</v>
      </c>
      <c r="BP5">
        <v>-999</v>
      </c>
      <c r="BQ5">
        <v>-999</v>
      </c>
      <c r="BR5">
        <v>-999</v>
      </c>
      <c r="BS5">
        <v>-999</v>
      </c>
      <c r="BT5">
        <v>-999</v>
      </c>
      <c r="BU5">
        <v>-999</v>
      </c>
      <c r="BV5">
        <v>-999</v>
      </c>
      <c r="BW5">
        <v>-999</v>
      </c>
      <c r="BX5">
        <v>-999</v>
      </c>
      <c r="BY5">
        <v>-999</v>
      </c>
      <c r="BZ5">
        <v>-999</v>
      </c>
      <c r="CA5">
        <v>-999</v>
      </c>
      <c r="CB5">
        <v>-999</v>
      </c>
      <c r="CC5">
        <v>-999</v>
      </c>
      <c r="CD5">
        <v>-999</v>
      </c>
      <c r="CE5">
        <v>-999</v>
      </c>
      <c r="CF5">
        <v>-999</v>
      </c>
      <c r="CG5">
        <v>-999</v>
      </c>
      <c r="CH5">
        <v>-999</v>
      </c>
      <c r="CI5">
        <v>-999</v>
      </c>
      <c r="CJ5">
        <v>-999</v>
      </c>
      <c r="CK5">
        <v>-999</v>
      </c>
      <c r="CL5">
        <v>-999</v>
      </c>
      <c r="CM5">
        <v>-999</v>
      </c>
      <c r="CN5">
        <v>-999</v>
      </c>
      <c r="CO5">
        <v>-999</v>
      </c>
    </row>
    <row r="6" spans="1:94" x14ac:dyDescent="0.3">
      <c r="A6">
        <v>-999</v>
      </c>
      <c r="B6" s="1">
        <v>42307</v>
      </c>
      <c r="C6" t="s">
        <v>389</v>
      </c>
      <c r="D6" s="46" t="s">
        <v>401</v>
      </c>
      <c r="E6" t="s">
        <v>424</v>
      </c>
      <c r="F6">
        <v>26.4969</v>
      </c>
      <c r="G6">
        <v>-80.213399999999993</v>
      </c>
      <c r="H6" s="2">
        <v>0.67291666666666661</v>
      </c>
      <c r="I6">
        <v>86</v>
      </c>
      <c r="J6">
        <v>62.9</v>
      </c>
      <c r="K6">
        <v>99.7</v>
      </c>
      <c r="L6" s="46">
        <v>1.5</v>
      </c>
      <c r="M6" s="2">
        <v>0.78055555555555556</v>
      </c>
      <c r="N6">
        <v>78.599999999999994</v>
      </c>
      <c r="O6">
        <v>68.900000000000006</v>
      </c>
      <c r="P6">
        <v>81.8</v>
      </c>
      <c r="Q6">
        <v>1.8</v>
      </c>
      <c r="R6" t="s">
        <v>440</v>
      </c>
      <c r="S6">
        <v>-999</v>
      </c>
      <c r="T6" s="2">
        <v>0.6694444444444444</v>
      </c>
      <c r="U6" s="2">
        <v>0.78472222222222221</v>
      </c>
      <c r="V6">
        <v>166.00000000000006</v>
      </c>
      <c r="W6" s="2" t="s">
        <v>458</v>
      </c>
      <c r="X6">
        <v>-999</v>
      </c>
      <c r="Y6">
        <v>-999</v>
      </c>
      <c r="Z6" s="46">
        <v>-999</v>
      </c>
      <c r="AA6">
        <v>-999</v>
      </c>
      <c r="AB6">
        <v>-999</v>
      </c>
      <c r="AC6">
        <v>-999</v>
      </c>
      <c r="AD6">
        <v>-999</v>
      </c>
      <c r="AE6">
        <v>-999</v>
      </c>
      <c r="AF6">
        <v>-999</v>
      </c>
      <c r="AG6">
        <v>-999</v>
      </c>
      <c r="AH6">
        <v>-999</v>
      </c>
      <c r="AI6">
        <v>-999</v>
      </c>
      <c r="AJ6" s="46">
        <v>-999</v>
      </c>
      <c r="AK6">
        <v>-999</v>
      </c>
      <c r="AL6">
        <v>-999</v>
      </c>
      <c r="AM6">
        <v>-999</v>
      </c>
      <c r="AN6">
        <v>-999</v>
      </c>
      <c r="AO6" s="46">
        <v>-999</v>
      </c>
      <c r="AP6">
        <v>-999</v>
      </c>
      <c r="AQ6">
        <v>-999</v>
      </c>
      <c r="AR6">
        <v>-999</v>
      </c>
      <c r="AS6" s="46">
        <v>-999</v>
      </c>
      <c r="AT6" s="46">
        <v>-999</v>
      </c>
      <c r="AU6" s="46">
        <v>-999</v>
      </c>
      <c r="AV6" s="46">
        <v>-999</v>
      </c>
      <c r="AW6" s="46">
        <v>-999</v>
      </c>
      <c r="AX6" s="46">
        <v>-999</v>
      </c>
      <c r="AY6" s="46">
        <v>-999</v>
      </c>
      <c r="AZ6" s="46">
        <v>-999</v>
      </c>
      <c r="BA6">
        <v>-999</v>
      </c>
      <c r="BB6">
        <v>-999</v>
      </c>
      <c r="BC6">
        <v>-999</v>
      </c>
      <c r="BD6">
        <v>-999</v>
      </c>
      <c r="BE6">
        <v>-999</v>
      </c>
      <c r="BF6" s="43">
        <v>-999</v>
      </c>
      <c r="BG6">
        <v>-999</v>
      </c>
      <c r="BH6">
        <v>-999</v>
      </c>
      <c r="BI6" s="43">
        <v>-999</v>
      </c>
      <c r="BJ6">
        <v>-999</v>
      </c>
      <c r="BK6">
        <v>-999</v>
      </c>
      <c r="BL6">
        <v>-999</v>
      </c>
      <c r="BM6">
        <v>-999</v>
      </c>
      <c r="BN6">
        <v>-999</v>
      </c>
      <c r="BO6">
        <v>-999</v>
      </c>
      <c r="BP6">
        <v>-999</v>
      </c>
      <c r="BQ6">
        <v>-999</v>
      </c>
      <c r="BR6">
        <v>-999</v>
      </c>
      <c r="BS6">
        <v>-999</v>
      </c>
      <c r="BT6">
        <v>-999</v>
      </c>
      <c r="BU6">
        <v>-999</v>
      </c>
      <c r="BV6">
        <v>-999</v>
      </c>
      <c r="BW6">
        <v>-999</v>
      </c>
      <c r="BX6">
        <v>-999</v>
      </c>
      <c r="BY6">
        <v>-999</v>
      </c>
      <c r="BZ6">
        <v>-999</v>
      </c>
      <c r="CA6">
        <v>-999</v>
      </c>
      <c r="CB6">
        <v>-999</v>
      </c>
      <c r="CC6">
        <v>-999</v>
      </c>
      <c r="CD6">
        <v>-999</v>
      </c>
      <c r="CE6">
        <v>-999</v>
      </c>
      <c r="CF6">
        <v>-999</v>
      </c>
      <c r="CG6">
        <v>-999</v>
      </c>
      <c r="CH6">
        <v>-999</v>
      </c>
      <c r="CI6">
        <v>-999</v>
      </c>
      <c r="CJ6">
        <v>-999</v>
      </c>
      <c r="CK6">
        <v>-999</v>
      </c>
      <c r="CL6">
        <v>-999</v>
      </c>
      <c r="CM6">
        <v>-999</v>
      </c>
      <c r="CN6">
        <v>-999</v>
      </c>
      <c r="CO6">
        <v>-999</v>
      </c>
    </row>
    <row r="7" spans="1:94" x14ac:dyDescent="0.3">
      <c r="A7">
        <v>-999</v>
      </c>
      <c r="B7" s="1">
        <v>42308</v>
      </c>
      <c r="C7" t="s">
        <v>389</v>
      </c>
      <c r="D7" s="46" t="s">
        <v>399</v>
      </c>
      <c r="E7" t="s">
        <v>423</v>
      </c>
      <c r="F7">
        <v>26.943930000000002</v>
      </c>
      <c r="G7">
        <v>-80.075090000000003</v>
      </c>
      <c r="H7" s="2">
        <v>0.32500000000000001</v>
      </c>
      <c r="I7">
        <v>78.3</v>
      </c>
      <c r="J7">
        <v>79.2</v>
      </c>
      <c r="K7">
        <v>82.9</v>
      </c>
      <c r="L7" s="46">
        <v>0.7</v>
      </c>
      <c r="M7" s="2">
        <v>0.4604166666666667</v>
      </c>
      <c r="N7">
        <v>86.9</v>
      </c>
      <c r="O7">
        <v>66.5</v>
      </c>
      <c r="P7">
        <v>95.4</v>
      </c>
      <c r="Q7">
        <v>0.9</v>
      </c>
      <c r="R7" t="s">
        <v>440</v>
      </c>
      <c r="S7">
        <v>-999</v>
      </c>
      <c r="T7" s="2">
        <v>0.32291666666666669</v>
      </c>
      <c r="U7" s="2">
        <v>0.45833333333333331</v>
      </c>
      <c r="V7">
        <v>194.99999999999994</v>
      </c>
      <c r="W7" s="2" t="s">
        <v>458</v>
      </c>
      <c r="X7">
        <v>-999</v>
      </c>
      <c r="Y7">
        <v>-999</v>
      </c>
      <c r="Z7" s="46">
        <v>-999</v>
      </c>
      <c r="AA7">
        <v>-999</v>
      </c>
      <c r="AB7">
        <v>-999</v>
      </c>
      <c r="AC7">
        <v>-999</v>
      </c>
      <c r="AD7">
        <v>-999</v>
      </c>
      <c r="AE7">
        <v>-999</v>
      </c>
      <c r="AF7">
        <v>-999</v>
      </c>
      <c r="AG7">
        <v>-999</v>
      </c>
      <c r="AH7">
        <v>-999</v>
      </c>
      <c r="AI7">
        <v>-999</v>
      </c>
      <c r="AJ7" s="46">
        <v>-999</v>
      </c>
      <c r="AK7">
        <v>-999</v>
      </c>
      <c r="AL7">
        <v>-999</v>
      </c>
      <c r="AM7">
        <v>-999</v>
      </c>
      <c r="AN7">
        <v>-999</v>
      </c>
      <c r="AO7" s="46">
        <v>-999</v>
      </c>
      <c r="AP7">
        <v>-999</v>
      </c>
      <c r="AQ7">
        <v>-999</v>
      </c>
      <c r="AR7">
        <v>-999</v>
      </c>
      <c r="AS7" s="46">
        <v>-999</v>
      </c>
      <c r="AT7" s="46">
        <v>-999</v>
      </c>
      <c r="AU7" s="46">
        <v>-999</v>
      </c>
      <c r="AV7" s="46">
        <v>-999</v>
      </c>
      <c r="AW7" s="46">
        <v>-999</v>
      </c>
      <c r="AX7" s="46">
        <v>-999</v>
      </c>
      <c r="AY7" s="46">
        <v>-999</v>
      </c>
      <c r="AZ7" s="46">
        <v>-999</v>
      </c>
      <c r="BA7">
        <v>-999</v>
      </c>
      <c r="BB7">
        <v>-999</v>
      </c>
      <c r="BC7">
        <v>-999</v>
      </c>
      <c r="BD7">
        <v>-999</v>
      </c>
      <c r="BE7">
        <v>-999</v>
      </c>
      <c r="BF7" s="43">
        <v>-999</v>
      </c>
      <c r="BG7">
        <v>-999</v>
      </c>
      <c r="BH7">
        <v>-999</v>
      </c>
      <c r="BI7" s="43">
        <v>-999</v>
      </c>
      <c r="BJ7">
        <v>-999</v>
      </c>
      <c r="BK7">
        <v>-999</v>
      </c>
      <c r="BL7">
        <v>-999</v>
      </c>
      <c r="BM7">
        <v>-999</v>
      </c>
      <c r="BN7">
        <v>-999</v>
      </c>
      <c r="BO7">
        <v>-999</v>
      </c>
      <c r="BP7">
        <v>-999</v>
      </c>
      <c r="BQ7">
        <v>-999</v>
      </c>
      <c r="BR7">
        <v>-999</v>
      </c>
      <c r="BS7">
        <v>-999</v>
      </c>
      <c r="BT7">
        <v>-999</v>
      </c>
      <c r="BU7">
        <v>-999</v>
      </c>
      <c r="BV7">
        <v>-999</v>
      </c>
      <c r="BW7">
        <v>-999</v>
      </c>
      <c r="BX7">
        <v>-999</v>
      </c>
      <c r="BY7">
        <v>-999</v>
      </c>
      <c r="BZ7">
        <v>-999</v>
      </c>
      <c r="CA7">
        <v>-999</v>
      </c>
      <c r="CB7">
        <v>-999</v>
      </c>
      <c r="CC7">
        <v>-999</v>
      </c>
      <c r="CD7">
        <v>-999</v>
      </c>
      <c r="CE7">
        <v>-999</v>
      </c>
      <c r="CF7">
        <v>-999</v>
      </c>
      <c r="CG7">
        <v>-999</v>
      </c>
      <c r="CH7">
        <v>-999</v>
      </c>
      <c r="CI7">
        <v>-999</v>
      </c>
      <c r="CJ7">
        <v>-999</v>
      </c>
      <c r="CK7">
        <v>-999</v>
      </c>
      <c r="CL7">
        <v>-999</v>
      </c>
      <c r="CM7">
        <v>-999</v>
      </c>
      <c r="CN7">
        <v>-999</v>
      </c>
      <c r="CO7">
        <v>-999</v>
      </c>
    </row>
    <row r="8" spans="1:94" x14ac:dyDescent="0.3">
      <c r="A8">
        <v>-999</v>
      </c>
      <c r="B8" s="1">
        <v>42308</v>
      </c>
      <c r="C8" t="s">
        <v>389</v>
      </c>
      <c r="D8" s="46" t="s">
        <v>401</v>
      </c>
      <c r="E8" t="s">
        <v>424</v>
      </c>
      <c r="F8">
        <v>26.4969</v>
      </c>
      <c r="G8">
        <v>-80.213399999999993</v>
      </c>
      <c r="H8" s="2">
        <v>0.65347222222222223</v>
      </c>
      <c r="I8">
        <v>87.5</v>
      </c>
      <c r="J8">
        <v>69.7</v>
      </c>
      <c r="K8">
        <v>99.1</v>
      </c>
      <c r="L8" s="46">
        <v>1.1000000000000001</v>
      </c>
      <c r="M8" s="2">
        <v>0.7416666666666667</v>
      </c>
      <c r="N8">
        <v>81.7</v>
      </c>
      <c r="O8">
        <v>68.099999999999994</v>
      </c>
      <c r="P8">
        <v>86.8</v>
      </c>
      <c r="Q8">
        <v>0</v>
      </c>
      <c r="R8" t="s">
        <v>440</v>
      </c>
      <c r="S8">
        <v>-999</v>
      </c>
      <c r="T8" s="2">
        <v>0.64930555555555558</v>
      </c>
      <c r="U8" s="2">
        <v>0.73958333333333337</v>
      </c>
      <c r="V8">
        <v>130.00000000000003</v>
      </c>
      <c r="W8" s="2" t="s">
        <v>458</v>
      </c>
      <c r="X8">
        <v>-999</v>
      </c>
      <c r="Y8">
        <v>-999</v>
      </c>
      <c r="Z8" s="46">
        <v>-999</v>
      </c>
      <c r="AA8">
        <v>-999</v>
      </c>
      <c r="AB8">
        <v>-999</v>
      </c>
      <c r="AC8">
        <v>-999</v>
      </c>
      <c r="AD8">
        <v>-999</v>
      </c>
      <c r="AE8">
        <v>-999</v>
      </c>
      <c r="AF8">
        <v>-999</v>
      </c>
      <c r="AG8">
        <v>-999</v>
      </c>
      <c r="AH8">
        <v>-999</v>
      </c>
      <c r="AI8">
        <v>-999</v>
      </c>
      <c r="AJ8" s="46">
        <v>-999</v>
      </c>
      <c r="AK8">
        <v>-999</v>
      </c>
      <c r="AL8">
        <v>-999</v>
      </c>
      <c r="AM8">
        <v>-999</v>
      </c>
      <c r="AN8">
        <v>-999</v>
      </c>
      <c r="AO8" s="46">
        <v>-999</v>
      </c>
      <c r="AP8">
        <v>-999</v>
      </c>
      <c r="AQ8">
        <v>-999</v>
      </c>
      <c r="AR8">
        <v>-999</v>
      </c>
      <c r="AS8" s="46">
        <v>-999</v>
      </c>
      <c r="AT8" s="46">
        <v>-999</v>
      </c>
      <c r="AU8" s="46">
        <v>-999</v>
      </c>
      <c r="AV8" s="46">
        <v>-999</v>
      </c>
      <c r="AW8" s="46">
        <v>-999</v>
      </c>
      <c r="AX8" s="46">
        <v>-999</v>
      </c>
      <c r="AY8" s="46">
        <v>-999</v>
      </c>
      <c r="AZ8" s="46">
        <v>-999</v>
      </c>
      <c r="BA8">
        <v>-999</v>
      </c>
      <c r="BB8">
        <v>-999</v>
      </c>
      <c r="BC8">
        <v>-999</v>
      </c>
      <c r="BD8">
        <v>-999</v>
      </c>
      <c r="BE8">
        <v>-999</v>
      </c>
      <c r="BF8" s="43">
        <v>-999</v>
      </c>
      <c r="BG8">
        <v>-999</v>
      </c>
      <c r="BH8">
        <v>-999</v>
      </c>
      <c r="BI8" s="43">
        <v>-999</v>
      </c>
      <c r="BJ8">
        <v>-999</v>
      </c>
      <c r="BK8">
        <v>-999</v>
      </c>
      <c r="BL8">
        <v>-999</v>
      </c>
      <c r="BM8">
        <v>-999</v>
      </c>
      <c r="BN8">
        <v>-999</v>
      </c>
      <c r="BO8">
        <v>-999</v>
      </c>
      <c r="BP8">
        <v>-999</v>
      </c>
      <c r="BQ8">
        <v>-999</v>
      </c>
      <c r="BR8">
        <v>-999</v>
      </c>
      <c r="BS8">
        <v>-999</v>
      </c>
      <c r="BT8">
        <v>-999</v>
      </c>
      <c r="BU8">
        <v>-999</v>
      </c>
      <c r="BV8">
        <v>-999</v>
      </c>
      <c r="BW8">
        <v>-999</v>
      </c>
      <c r="BX8">
        <v>-999</v>
      </c>
      <c r="BY8">
        <v>-999</v>
      </c>
      <c r="BZ8">
        <v>-999</v>
      </c>
      <c r="CA8">
        <v>-999</v>
      </c>
      <c r="CB8">
        <v>-999</v>
      </c>
      <c r="CC8">
        <v>-999</v>
      </c>
      <c r="CD8">
        <v>-999</v>
      </c>
      <c r="CE8">
        <v>-999</v>
      </c>
      <c r="CF8">
        <v>-999</v>
      </c>
      <c r="CG8">
        <v>-999</v>
      </c>
      <c r="CH8">
        <v>-999</v>
      </c>
      <c r="CI8">
        <v>-999</v>
      </c>
      <c r="CJ8">
        <v>-999</v>
      </c>
      <c r="CK8">
        <v>-999</v>
      </c>
      <c r="CL8">
        <v>-999</v>
      </c>
      <c r="CM8">
        <v>-999</v>
      </c>
      <c r="CN8">
        <v>-999</v>
      </c>
      <c r="CO8">
        <v>-999</v>
      </c>
    </row>
    <row r="9" spans="1:94" x14ac:dyDescent="0.3">
      <c r="A9">
        <v>-999</v>
      </c>
      <c r="B9" s="1">
        <v>42311</v>
      </c>
      <c r="C9" t="s">
        <v>389</v>
      </c>
      <c r="D9" s="46" t="s">
        <v>1366</v>
      </c>
      <c r="E9" t="s">
        <v>424</v>
      </c>
      <c r="F9">
        <v>26.957689999999999</v>
      </c>
      <c r="G9">
        <v>-81.167389999999997</v>
      </c>
      <c r="H9" s="2">
        <v>0.64652777777777781</v>
      </c>
      <c r="I9">
        <v>86.4</v>
      </c>
      <c r="J9">
        <v>63.1</v>
      </c>
      <c r="K9">
        <v>99.4</v>
      </c>
      <c r="L9" s="46">
        <v>1.2</v>
      </c>
      <c r="M9" s="2">
        <v>0.7368055555555556</v>
      </c>
      <c r="N9">
        <v>80.900000000000006</v>
      </c>
      <c r="O9">
        <v>67.8</v>
      </c>
      <c r="P9">
        <v>86.2</v>
      </c>
      <c r="Q9">
        <v>0</v>
      </c>
      <c r="R9" t="s">
        <v>440</v>
      </c>
      <c r="S9">
        <v>-999</v>
      </c>
      <c r="T9" s="2">
        <v>0.63888888888888895</v>
      </c>
      <c r="U9" s="2">
        <v>0.72916666666666663</v>
      </c>
      <c r="V9">
        <v>129.99999999999986</v>
      </c>
      <c r="W9" s="2" t="s">
        <v>458</v>
      </c>
      <c r="X9">
        <v>-999</v>
      </c>
      <c r="Y9">
        <v>-999</v>
      </c>
      <c r="Z9" s="46">
        <v>-999</v>
      </c>
      <c r="AA9">
        <v>-999</v>
      </c>
      <c r="AB9">
        <v>-999</v>
      </c>
      <c r="AC9">
        <v>-999</v>
      </c>
      <c r="AD9">
        <v>-999</v>
      </c>
      <c r="AE9">
        <v>-999</v>
      </c>
      <c r="AF9">
        <v>-999</v>
      </c>
      <c r="AG9">
        <v>-999</v>
      </c>
      <c r="AH9">
        <v>-999</v>
      </c>
      <c r="AI9">
        <v>-999</v>
      </c>
      <c r="AJ9" s="46">
        <v>-999</v>
      </c>
      <c r="AK9">
        <v>-999</v>
      </c>
      <c r="AL9">
        <v>-999</v>
      </c>
      <c r="AM9">
        <v>-999</v>
      </c>
      <c r="AN9">
        <v>-999</v>
      </c>
      <c r="AO9" s="46">
        <v>-999</v>
      </c>
      <c r="AP9">
        <v>-999</v>
      </c>
      <c r="AQ9">
        <v>-999</v>
      </c>
      <c r="AR9">
        <v>-999</v>
      </c>
      <c r="AS9" s="46">
        <v>-999</v>
      </c>
      <c r="AT9" s="46">
        <v>-999</v>
      </c>
      <c r="AU9" s="46">
        <v>-999</v>
      </c>
      <c r="AV9" s="46">
        <v>-999</v>
      </c>
      <c r="AW9" s="46">
        <v>-999</v>
      </c>
      <c r="AX9" s="46">
        <v>-999</v>
      </c>
      <c r="AY9" s="46">
        <v>-999</v>
      </c>
      <c r="AZ9" s="46">
        <v>-999</v>
      </c>
      <c r="BA9">
        <v>-999</v>
      </c>
      <c r="BB9">
        <v>-999</v>
      </c>
      <c r="BC9">
        <v>-999</v>
      </c>
      <c r="BD9">
        <v>-999</v>
      </c>
      <c r="BE9">
        <v>-999</v>
      </c>
      <c r="BF9" s="43">
        <v>-999</v>
      </c>
      <c r="BG9">
        <v>-999</v>
      </c>
      <c r="BH9">
        <v>-999</v>
      </c>
      <c r="BI9" s="43">
        <v>-999</v>
      </c>
      <c r="BJ9">
        <v>-999</v>
      </c>
      <c r="BK9">
        <v>-999</v>
      </c>
      <c r="BL9">
        <v>-999</v>
      </c>
      <c r="BM9">
        <v>-999</v>
      </c>
      <c r="BN9">
        <v>-999</v>
      </c>
      <c r="BO9">
        <v>-999</v>
      </c>
      <c r="BP9">
        <v>-999</v>
      </c>
      <c r="BQ9">
        <v>-999</v>
      </c>
      <c r="BR9">
        <v>-999</v>
      </c>
      <c r="BS9">
        <v>-999</v>
      </c>
      <c r="BT9">
        <v>-999</v>
      </c>
      <c r="BU9">
        <v>-999</v>
      </c>
      <c r="BV9">
        <v>-999</v>
      </c>
      <c r="BW9">
        <v>-999</v>
      </c>
      <c r="BX9">
        <v>-999</v>
      </c>
      <c r="BY9">
        <v>-999</v>
      </c>
      <c r="BZ9">
        <v>-999</v>
      </c>
      <c r="CA9">
        <v>-999</v>
      </c>
      <c r="CB9">
        <v>-999</v>
      </c>
      <c r="CC9">
        <v>-999</v>
      </c>
      <c r="CD9">
        <v>-999</v>
      </c>
      <c r="CE9">
        <v>-999</v>
      </c>
      <c r="CF9">
        <v>-999</v>
      </c>
      <c r="CG9">
        <v>-999</v>
      </c>
      <c r="CH9">
        <v>-999</v>
      </c>
      <c r="CI9">
        <v>-999</v>
      </c>
      <c r="CJ9">
        <v>-999</v>
      </c>
      <c r="CK9">
        <v>-999</v>
      </c>
      <c r="CL9">
        <v>-999</v>
      </c>
      <c r="CM9">
        <v>-999</v>
      </c>
      <c r="CN9">
        <v>-999</v>
      </c>
      <c r="CO9">
        <v>-999</v>
      </c>
    </row>
    <row r="10" spans="1:94" x14ac:dyDescent="0.3">
      <c r="A10">
        <v>-999</v>
      </c>
      <c r="B10" s="1">
        <v>42314</v>
      </c>
      <c r="C10" t="s">
        <v>389</v>
      </c>
      <c r="D10" s="46" t="s">
        <v>400</v>
      </c>
      <c r="E10" t="s">
        <v>424</v>
      </c>
      <c r="F10">
        <v>26.850470000000001</v>
      </c>
      <c r="G10">
        <v>-80.335369999999998</v>
      </c>
      <c r="H10" s="2">
        <v>0.27777777777777779</v>
      </c>
      <c r="I10">
        <v>76.099999999999994</v>
      </c>
      <c r="J10">
        <v>82.1</v>
      </c>
      <c r="K10">
        <v>77.400000000000006</v>
      </c>
      <c r="L10" s="46">
        <v>0.2</v>
      </c>
      <c r="M10" s="2">
        <v>0.4236111111111111</v>
      </c>
      <c r="N10">
        <v>91.3</v>
      </c>
      <c r="O10">
        <v>67.2</v>
      </c>
      <c r="P10">
        <v>99.5</v>
      </c>
      <c r="Q10">
        <v>1.2</v>
      </c>
      <c r="R10" t="s">
        <v>440</v>
      </c>
      <c r="S10">
        <v>-999</v>
      </c>
      <c r="T10" s="2">
        <v>0.27430555555555552</v>
      </c>
      <c r="U10" s="2">
        <v>0.4201388888888889</v>
      </c>
      <c r="V10">
        <v>210.00000000000006</v>
      </c>
      <c r="W10" s="2" t="s">
        <v>458</v>
      </c>
      <c r="X10">
        <v>-999</v>
      </c>
      <c r="Y10">
        <v>-999</v>
      </c>
      <c r="Z10" s="46">
        <v>-999</v>
      </c>
      <c r="AA10">
        <v>-999</v>
      </c>
      <c r="AB10">
        <v>-999</v>
      </c>
      <c r="AC10">
        <v>-999</v>
      </c>
      <c r="AD10">
        <v>-999</v>
      </c>
      <c r="AE10">
        <v>-999</v>
      </c>
      <c r="AF10">
        <v>-999</v>
      </c>
      <c r="AG10">
        <v>-999</v>
      </c>
      <c r="AH10">
        <v>-999</v>
      </c>
      <c r="AI10">
        <v>-999</v>
      </c>
      <c r="AJ10" s="46">
        <v>-999</v>
      </c>
      <c r="AK10">
        <v>-999</v>
      </c>
      <c r="AL10">
        <v>-999</v>
      </c>
      <c r="AM10">
        <v>-999</v>
      </c>
      <c r="AN10">
        <v>-999</v>
      </c>
      <c r="AO10" s="46">
        <v>-999</v>
      </c>
      <c r="AP10">
        <v>-999</v>
      </c>
      <c r="AQ10">
        <v>-999</v>
      </c>
      <c r="AR10">
        <v>-999</v>
      </c>
      <c r="AS10" s="46">
        <v>-999</v>
      </c>
      <c r="AT10" s="46">
        <v>-999</v>
      </c>
      <c r="AU10" s="46">
        <v>-999</v>
      </c>
      <c r="AV10" s="46">
        <v>-999</v>
      </c>
      <c r="AW10" s="46">
        <v>-999</v>
      </c>
      <c r="AX10" s="46">
        <v>-999</v>
      </c>
      <c r="AY10" s="46">
        <v>-999</v>
      </c>
      <c r="AZ10" s="46">
        <v>-999</v>
      </c>
      <c r="BA10">
        <v>-999</v>
      </c>
      <c r="BB10">
        <v>-999</v>
      </c>
      <c r="BC10">
        <v>-999</v>
      </c>
      <c r="BD10">
        <v>-999</v>
      </c>
      <c r="BE10">
        <v>-999</v>
      </c>
      <c r="BF10" s="43">
        <v>-999</v>
      </c>
      <c r="BG10">
        <v>-999</v>
      </c>
      <c r="BH10">
        <v>-999</v>
      </c>
      <c r="BI10" s="43">
        <v>-999</v>
      </c>
      <c r="BJ10">
        <v>-999</v>
      </c>
      <c r="BK10">
        <v>-999</v>
      </c>
      <c r="BL10">
        <v>-999</v>
      </c>
      <c r="BM10">
        <v>-999</v>
      </c>
      <c r="BN10">
        <v>-999</v>
      </c>
      <c r="BO10">
        <v>-999</v>
      </c>
      <c r="BP10">
        <v>-999</v>
      </c>
      <c r="BQ10">
        <v>-999</v>
      </c>
      <c r="BR10">
        <v>-999</v>
      </c>
      <c r="BS10">
        <v>-999</v>
      </c>
      <c r="BT10">
        <v>-999</v>
      </c>
      <c r="BU10">
        <v>-999</v>
      </c>
      <c r="BV10">
        <v>-999</v>
      </c>
      <c r="BW10">
        <v>-999</v>
      </c>
      <c r="BX10">
        <v>-999</v>
      </c>
      <c r="BY10">
        <v>-999</v>
      </c>
      <c r="BZ10">
        <v>-999</v>
      </c>
      <c r="CA10">
        <v>-999</v>
      </c>
      <c r="CB10">
        <v>-999</v>
      </c>
      <c r="CC10">
        <v>-999</v>
      </c>
      <c r="CD10">
        <v>-999</v>
      </c>
      <c r="CE10">
        <v>-999</v>
      </c>
      <c r="CF10">
        <v>-999</v>
      </c>
      <c r="CG10">
        <v>-999</v>
      </c>
      <c r="CH10">
        <v>-999</v>
      </c>
      <c r="CI10">
        <v>-999</v>
      </c>
      <c r="CJ10">
        <v>-999</v>
      </c>
      <c r="CK10">
        <v>-999</v>
      </c>
      <c r="CL10">
        <v>-999</v>
      </c>
      <c r="CM10">
        <v>-999</v>
      </c>
      <c r="CN10">
        <v>-999</v>
      </c>
      <c r="CO10">
        <v>-999</v>
      </c>
    </row>
    <row r="11" spans="1:94" x14ac:dyDescent="0.3">
      <c r="A11">
        <v>-999</v>
      </c>
      <c r="B11" s="1">
        <v>42317</v>
      </c>
      <c r="C11" t="s">
        <v>389</v>
      </c>
      <c r="D11" s="46" t="s">
        <v>396</v>
      </c>
      <c r="E11" t="s">
        <v>423</v>
      </c>
      <c r="F11">
        <v>26.867629999999998</v>
      </c>
      <c r="G11">
        <v>-80.052310000000006</v>
      </c>
      <c r="H11" s="2">
        <v>0.36527777777777781</v>
      </c>
      <c r="I11">
        <v>83.4</v>
      </c>
      <c r="J11">
        <v>83.1</v>
      </c>
      <c r="K11">
        <v>94.9</v>
      </c>
      <c r="L11" s="46">
        <v>0.8</v>
      </c>
      <c r="M11" s="2">
        <v>0.43611111111111112</v>
      </c>
      <c r="N11">
        <v>89.6</v>
      </c>
      <c r="O11">
        <v>78.099999999999994</v>
      </c>
      <c r="P11">
        <v>107.6</v>
      </c>
      <c r="Q11">
        <v>0.7</v>
      </c>
      <c r="R11" t="s">
        <v>440</v>
      </c>
      <c r="S11">
        <v>-999</v>
      </c>
      <c r="T11" s="2">
        <v>0.36458333333333331</v>
      </c>
      <c r="U11" s="2">
        <v>0.4375</v>
      </c>
      <c r="V11">
        <v>105.00000000000003</v>
      </c>
      <c r="W11" s="2" t="s">
        <v>458</v>
      </c>
      <c r="X11">
        <v>-999</v>
      </c>
      <c r="Y11">
        <v>-999</v>
      </c>
      <c r="Z11" s="46">
        <v>-999</v>
      </c>
      <c r="AA11">
        <v>-999</v>
      </c>
      <c r="AB11">
        <v>-999</v>
      </c>
      <c r="AC11">
        <v>-999</v>
      </c>
      <c r="AD11">
        <v>-999</v>
      </c>
      <c r="AE11">
        <v>-999</v>
      </c>
      <c r="AF11">
        <v>-999</v>
      </c>
      <c r="AG11">
        <v>-999</v>
      </c>
      <c r="AH11">
        <v>-999</v>
      </c>
      <c r="AI11">
        <v>-999</v>
      </c>
      <c r="AJ11" s="46">
        <v>-999</v>
      </c>
      <c r="AK11">
        <v>-999</v>
      </c>
      <c r="AL11">
        <v>-999</v>
      </c>
      <c r="AM11">
        <v>-999</v>
      </c>
      <c r="AN11">
        <v>-999</v>
      </c>
      <c r="AO11" s="46">
        <v>-999</v>
      </c>
      <c r="AP11">
        <v>-999</v>
      </c>
      <c r="AQ11">
        <v>-999</v>
      </c>
      <c r="AR11">
        <v>-999</v>
      </c>
      <c r="AS11" s="46">
        <v>-999</v>
      </c>
      <c r="AT11" s="46">
        <v>-999</v>
      </c>
      <c r="AU11" s="46">
        <v>-999</v>
      </c>
      <c r="AV11" s="46">
        <v>-999</v>
      </c>
      <c r="AW11" s="46">
        <v>-999</v>
      </c>
      <c r="AX11" s="46">
        <v>-999</v>
      </c>
      <c r="AY11" s="46">
        <v>-999</v>
      </c>
      <c r="AZ11" s="46">
        <v>-999</v>
      </c>
      <c r="BA11">
        <v>-999</v>
      </c>
      <c r="BB11">
        <v>-999</v>
      </c>
      <c r="BC11">
        <v>-999</v>
      </c>
      <c r="BD11">
        <v>-999</v>
      </c>
      <c r="BE11">
        <v>-999</v>
      </c>
      <c r="BF11" s="43">
        <v>-999</v>
      </c>
      <c r="BG11">
        <v>-999</v>
      </c>
      <c r="BH11">
        <v>-999</v>
      </c>
      <c r="BI11" s="43">
        <v>-999</v>
      </c>
      <c r="BJ11">
        <v>-999</v>
      </c>
      <c r="BK11">
        <v>-999</v>
      </c>
      <c r="BL11">
        <v>-999</v>
      </c>
      <c r="BM11">
        <v>-999</v>
      </c>
      <c r="BN11">
        <v>-999</v>
      </c>
      <c r="BO11">
        <v>-999</v>
      </c>
      <c r="BP11">
        <v>-999</v>
      </c>
      <c r="BQ11">
        <v>-999</v>
      </c>
      <c r="BR11">
        <v>-999</v>
      </c>
      <c r="BS11">
        <v>-999</v>
      </c>
      <c r="BT11">
        <v>-999</v>
      </c>
      <c r="BU11">
        <v>-999</v>
      </c>
      <c r="BV11">
        <v>-999</v>
      </c>
      <c r="BW11">
        <v>-999</v>
      </c>
      <c r="BX11">
        <v>-999</v>
      </c>
      <c r="BY11">
        <v>-999</v>
      </c>
      <c r="BZ11">
        <v>-999</v>
      </c>
      <c r="CA11">
        <v>-999</v>
      </c>
      <c r="CB11">
        <v>-999</v>
      </c>
      <c r="CC11">
        <v>-999</v>
      </c>
      <c r="CD11">
        <v>-999</v>
      </c>
      <c r="CE11">
        <v>-999</v>
      </c>
      <c r="CF11">
        <v>-999</v>
      </c>
      <c r="CG11">
        <v>-999</v>
      </c>
      <c r="CH11">
        <v>-999</v>
      </c>
      <c r="CI11">
        <v>-999</v>
      </c>
      <c r="CJ11">
        <v>-999</v>
      </c>
      <c r="CK11">
        <v>-999</v>
      </c>
      <c r="CL11">
        <v>-999</v>
      </c>
      <c r="CM11">
        <v>-999</v>
      </c>
      <c r="CN11">
        <v>-999</v>
      </c>
      <c r="CO11">
        <v>-999</v>
      </c>
      <c r="CP11" t="s">
        <v>888</v>
      </c>
    </row>
    <row r="12" spans="1:94" x14ac:dyDescent="0.3">
      <c r="A12">
        <v>-999</v>
      </c>
      <c r="B12" s="1">
        <v>42423</v>
      </c>
      <c r="C12" t="s">
        <v>390</v>
      </c>
      <c r="D12" s="46" t="s">
        <v>404</v>
      </c>
      <c r="E12" t="s">
        <v>424</v>
      </c>
      <c r="F12">
        <v>27.038309999999999</v>
      </c>
      <c r="G12">
        <v>-80.168689999999998</v>
      </c>
      <c r="H12" s="2">
        <v>0.4375</v>
      </c>
      <c r="I12">
        <v>76.599999999999994</v>
      </c>
      <c r="J12">
        <v>70.2</v>
      </c>
      <c r="K12">
        <v>79.400000000000006</v>
      </c>
      <c r="L12" s="46">
        <v>2.6</v>
      </c>
      <c r="M12" s="2" t="s">
        <v>429</v>
      </c>
      <c r="N12" t="s">
        <v>429</v>
      </c>
      <c r="O12" t="s">
        <v>429</v>
      </c>
      <c r="P12" t="s">
        <v>429</v>
      </c>
      <c r="Q12" t="s">
        <v>429</v>
      </c>
      <c r="R12" t="s">
        <v>442</v>
      </c>
      <c r="S12">
        <v>-999</v>
      </c>
      <c r="T12" s="2">
        <v>0.43402777777777773</v>
      </c>
      <c r="U12" s="2">
        <v>0.65972222222222221</v>
      </c>
      <c r="V12">
        <v>325.00000000000006</v>
      </c>
      <c r="W12" s="2" t="s">
        <v>458</v>
      </c>
      <c r="X12">
        <v>-999</v>
      </c>
      <c r="Y12">
        <v>-999</v>
      </c>
      <c r="Z12" s="46">
        <v>-999</v>
      </c>
      <c r="AA12">
        <v>-999</v>
      </c>
      <c r="AB12">
        <v>-999</v>
      </c>
      <c r="AC12">
        <v>-999</v>
      </c>
      <c r="AD12">
        <v>-999</v>
      </c>
      <c r="AE12">
        <v>-999</v>
      </c>
      <c r="AF12">
        <v>-999</v>
      </c>
      <c r="AG12">
        <v>-999</v>
      </c>
      <c r="AH12">
        <v>-999</v>
      </c>
      <c r="AI12">
        <v>-999</v>
      </c>
      <c r="AJ12" s="46">
        <v>-999</v>
      </c>
      <c r="AK12">
        <v>-999</v>
      </c>
      <c r="AL12">
        <v>-999</v>
      </c>
      <c r="AM12">
        <v>-999</v>
      </c>
      <c r="AN12">
        <v>-999</v>
      </c>
      <c r="AO12" s="46">
        <v>-999</v>
      </c>
      <c r="AP12">
        <v>-999</v>
      </c>
      <c r="AQ12">
        <v>-999</v>
      </c>
      <c r="AR12">
        <v>-999</v>
      </c>
      <c r="AS12" s="46">
        <v>-999</v>
      </c>
      <c r="AT12" s="46">
        <v>-999</v>
      </c>
      <c r="AU12" s="46">
        <v>-999</v>
      </c>
      <c r="AV12" s="46">
        <v>-999</v>
      </c>
      <c r="AW12" s="46">
        <v>-999</v>
      </c>
      <c r="AX12" s="46">
        <v>-999</v>
      </c>
      <c r="AY12" s="46">
        <v>-999</v>
      </c>
      <c r="AZ12" s="46">
        <v>-999</v>
      </c>
      <c r="BA12">
        <v>-999</v>
      </c>
      <c r="BB12">
        <v>-999</v>
      </c>
      <c r="BC12">
        <v>-999</v>
      </c>
      <c r="BD12">
        <v>-999</v>
      </c>
      <c r="BE12">
        <v>-999</v>
      </c>
      <c r="BF12" s="43">
        <v>-999</v>
      </c>
      <c r="BG12">
        <v>-999</v>
      </c>
      <c r="BH12">
        <v>-999</v>
      </c>
      <c r="BI12" s="43">
        <v>-999</v>
      </c>
      <c r="BJ12">
        <v>-999</v>
      </c>
      <c r="BK12">
        <v>-999</v>
      </c>
      <c r="BL12">
        <v>-999</v>
      </c>
      <c r="BM12">
        <v>-999</v>
      </c>
      <c r="BN12">
        <v>-999</v>
      </c>
      <c r="BO12">
        <v>-999</v>
      </c>
      <c r="BP12">
        <v>-999</v>
      </c>
      <c r="BQ12">
        <v>-999</v>
      </c>
      <c r="BR12">
        <v>-999</v>
      </c>
      <c r="BS12">
        <v>-999</v>
      </c>
      <c r="BT12">
        <v>-999</v>
      </c>
      <c r="BU12">
        <v>-999</v>
      </c>
      <c r="BV12">
        <v>-999</v>
      </c>
      <c r="BW12">
        <v>-999</v>
      </c>
      <c r="BX12">
        <v>-999</v>
      </c>
      <c r="BY12">
        <v>-999</v>
      </c>
      <c r="BZ12">
        <v>-999</v>
      </c>
      <c r="CA12">
        <v>-999</v>
      </c>
      <c r="CB12">
        <v>-999</v>
      </c>
      <c r="CC12">
        <v>-999</v>
      </c>
      <c r="CD12">
        <v>-999</v>
      </c>
      <c r="CE12">
        <v>-999</v>
      </c>
      <c r="CF12">
        <v>-999</v>
      </c>
      <c r="CG12">
        <v>-999</v>
      </c>
      <c r="CH12">
        <v>-999</v>
      </c>
      <c r="CI12">
        <v>-999</v>
      </c>
      <c r="CJ12">
        <v>-999</v>
      </c>
      <c r="CK12">
        <v>-999</v>
      </c>
      <c r="CL12">
        <v>-999</v>
      </c>
      <c r="CM12">
        <v>-999</v>
      </c>
      <c r="CN12">
        <v>-999</v>
      </c>
      <c r="CO12">
        <v>-999</v>
      </c>
    </row>
    <row r="13" spans="1:94" x14ac:dyDescent="0.3">
      <c r="A13">
        <v>-999</v>
      </c>
      <c r="B13" s="1">
        <v>42427</v>
      </c>
      <c r="C13" t="s">
        <v>390</v>
      </c>
      <c r="D13" s="46" t="s">
        <v>396</v>
      </c>
      <c r="E13" t="s">
        <v>423</v>
      </c>
      <c r="F13">
        <v>26.867629999999998</v>
      </c>
      <c r="G13">
        <v>-80.052310000000006</v>
      </c>
      <c r="H13" s="2">
        <v>0.43402777777777773</v>
      </c>
      <c r="I13">
        <v>64.5</v>
      </c>
      <c r="J13">
        <v>57.5</v>
      </c>
      <c r="K13">
        <v>63.7</v>
      </c>
      <c r="L13" s="46">
        <v>2.2999999999999998</v>
      </c>
      <c r="M13" s="2">
        <v>0.54027777777777775</v>
      </c>
      <c r="N13">
        <v>64.400000000000006</v>
      </c>
      <c r="O13">
        <v>59.4</v>
      </c>
      <c r="P13">
        <v>63.3</v>
      </c>
      <c r="Q13">
        <v>5.3</v>
      </c>
      <c r="R13" t="s">
        <v>440</v>
      </c>
      <c r="S13">
        <v>-999</v>
      </c>
      <c r="T13" s="2">
        <v>0.4375</v>
      </c>
      <c r="U13" s="2">
        <v>0.54166666666666663</v>
      </c>
      <c r="V13">
        <v>149.99999999999994</v>
      </c>
      <c r="W13" s="2" t="s">
        <v>458</v>
      </c>
      <c r="X13">
        <v>-999</v>
      </c>
      <c r="Y13">
        <v>-999</v>
      </c>
      <c r="Z13" s="46">
        <v>-999</v>
      </c>
      <c r="AA13">
        <v>-999</v>
      </c>
      <c r="AB13">
        <v>-999</v>
      </c>
      <c r="AC13">
        <v>-999</v>
      </c>
      <c r="AD13">
        <v>-999</v>
      </c>
      <c r="AE13">
        <v>-999</v>
      </c>
      <c r="AF13">
        <v>-999</v>
      </c>
      <c r="AG13">
        <v>-999</v>
      </c>
      <c r="AH13">
        <v>-999</v>
      </c>
      <c r="AI13">
        <v>-999</v>
      </c>
      <c r="AJ13" s="46">
        <v>-999</v>
      </c>
      <c r="AK13">
        <v>-999</v>
      </c>
      <c r="AL13">
        <v>-999</v>
      </c>
      <c r="AM13">
        <v>-999</v>
      </c>
      <c r="AN13">
        <v>-999</v>
      </c>
      <c r="AO13" s="46">
        <v>-999</v>
      </c>
      <c r="AP13">
        <v>-999</v>
      </c>
      <c r="AQ13">
        <v>-999</v>
      </c>
      <c r="AR13">
        <v>-999</v>
      </c>
      <c r="AS13" s="46">
        <v>-999</v>
      </c>
      <c r="AT13" s="46">
        <v>-999</v>
      </c>
      <c r="AU13" s="46">
        <v>-999</v>
      </c>
      <c r="AV13" s="46">
        <v>-999</v>
      </c>
      <c r="AW13" s="46">
        <v>-999</v>
      </c>
      <c r="AX13" s="46">
        <v>-999</v>
      </c>
      <c r="AY13" s="46">
        <v>-999</v>
      </c>
      <c r="AZ13" s="46">
        <v>-999</v>
      </c>
      <c r="BA13">
        <v>-999</v>
      </c>
      <c r="BB13">
        <v>-999</v>
      </c>
      <c r="BC13">
        <v>-999</v>
      </c>
      <c r="BD13">
        <v>-999</v>
      </c>
      <c r="BE13">
        <v>-999</v>
      </c>
      <c r="BF13" s="43">
        <v>-999</v>
      </c>
      <c r="BG13">
        <v>-999</v>
      </c>
      <c r="BH13">
        <v>-999</v>
      </c>
      <c r="BI13" s="43">
        <v>-999</v>
      </c>
      <c r="BJ13">
        <v>-999</v>
      </c>
      <c r="BK13">
        <v>-999</v>
      </c>
      <c r="BL13">
        <v>-999</v>
      </c>
      <c r="BM13">
        <v>-999</v>
      </c>
      <c r="BN13">
        <v>-999</v>
      </c>
      <c r="BO13">
        <v>-999</v>
      </c>
      <c r="BP13">
        <v>-999</v>
      </c>
      <c r="BQ13">
        <v>-999</v>
      </c>
      <c r="BR13">
        <v>-999</v>
      </c>
      <c r="BS13">
        <v>-999</v>
      </c>
      <c r="BT13">
        <v>-999</v>
      </c>
      <c r="BU13">
        <v>-999</v>
      </c>
      <c r="BV13">
        <v>-999</v>
      </c>
      <c r="BW13">
        <v>-999</v>
      </c>
      <c r="BX13">
        <v>-999</v>
      </c>
      <c r="BY13">
        <v>-999</v>
      </c>
      <c r="BZ13">
        <v>-999</v>
      </c>
      <c r="CA13">
        <v>-999</v>
      </c>
      <c r="CB13">
        <v>-999</v>
      </c>
      <c r="CC13">
        <v>-999</v>
      </c>
      <c r="CD13">
        <v>-999</v>
      </c>
      <c r="CE13">
        <v>-999</v>
      </c>
      <c r="CF13">
        <v>-999</v>
      </c>
      <c r="CG13">
        <v>-999</v>
      </c>
      <c r="CH13">
        <v>-999</v>
      </c>
      <c r="CI13">
        <v>-999</v>
      </c>
      <c r="CJ13">
        <v>-999</v>
      </c>
      <c r="CK13">
        <v>-999</v>
      </c>
      <c r="CL13">
        <v>-999</v>
      </c>
      <c r="CM13">
        <v>-999</v>
      </c>
      <c r="CN13">
        <v>-999</v>
      </c>
      <c r="CO13">
        <v>-999</v>
      </c>
    </row>
    <row r="14" spans="1:94" x14ac:dyDescent="0.3">
      <c r="A14">
        <v>-999</v>
      </c>
      <c r="B14" s="1">
        <v>42429</v>
      </c>
      <c r="C14" t="s">
        <v>390</v>
      </c>
      <c r="D14" s="46" t="s">
        <v>405</v>
      </c>
      <c r="E14" t="s">
        <v>424</v>
      </c>
      <c r="F14">
        <v>26.60764</v>
      </c>
      <c r="G14">
        <v>-80.287620000000004</v>
      </c>
      <c r="H14" s="2">
        <v>0.42569444444444443</v>
      </c>
      <c r="I14">
        <v>70</v>
      </c>
      <c r="J14">
        <v>59.7</v>
      </c>
      <c r="K14">
        <v>70</v>
      </c>
      <c r="L14" s="46">
        <v>2.2999999999999998</v>
      </c>
      <c r="M14" s="2">
        <v>0.51388888888888895</v>
      </c>
      <c r="N14">
        <v>81.7</v>
      </c>
      <c r="O14">
        <v>40.9</v>
      </c>
      <c r="P14">
        <v>95.8</v>
      </c>
      <c r="Q14">
        <v>0.8</v>
      </c>
      <c r="R14" t="s">
        <v>440</v>
      </c>
      <c r="S14">
        <v>-999</v>
      </c>
      <c r="T14" s="2">
        <v>0.41666666666666669</v>
      </c>
      <c r="U14" s="2">
        <v>0.51736111111111105</v>
      </c>
      <c r="V14">
        <v>144.99999999999989</v>
      </c>
      <c r="W14" s="2" t="s">
        <v>458</v>
      </c>
      <c r="X14">
        <v>-999</v>
      </c>
      <c r="Y14">
        <v>-999</v>
      </c>
      <c r="Z14" s="46">
        <v>-999</v>
      </c>
      <c r="AA14">
        <v>-999</v>
      </c>
      <c r="AB14">
        <v>-999</v>
      </c>
      <c r="AC14">
        <v>-999</v>
      </c>
      <c r="AD14">
        <v>-999</v>
      </c>
      <c r="AE14">
        <v>-999</v>
      </c>
      <c r="AF14">
        <v>-999</v>
      </c>
      <c r="AG14">
        <v>-999</v>
      </c>
      <c r="AH14">
        <v>-999</v>
      </c>
      <c r="AI14">
        <v>-999</v>
      </c>
      <c r="AJ14" s="46">
        <v>-999</v>
      </c>
      <c r="AK14">
        <v>-999</v>
      </c>
      <c r="AL14">
        <v>-999</v>
      </c>
      <c r="AM14">
        <v>-999</v>
      </c>
      <c r="AN14">
        <v>-999</v>
      </c>
      <c r="AO14" s="46">
        <v>-999</v>
      </c>
      <c r="AP14">
        <v>-999</v>
      </c>
      <c r="AQ14">
        <v>-999</v>
      </c>
      <c r="AR14">
        <v>-999</v>
      </c>
      <c r="AS14" s="46">
        <v>-999</v>
      </c>
      <c r="AT14" s="46">
        <v>-999</v>
      </c>
      <c r="AU14" s="46">
        <v>-999</v>
      </c>
      <c r="AV14" s="46">
        <v>-999</v>
      </c>
      <c r="AW14" s="46">
        <v>-999</v>
      </c>
      <c r="AX14" s="46">
        <v>-999</v>
      </c>
      <c r="AY14" s="46">
        <v>-999</v>
      </c>
      <c r="AZ14" s="46">
        <v>-999</v>
      </c>
      <c r="BA14">
        <v>-999</v>
      </c>
      <c r="BB14">
        <v>-999</v>
      </c>
      <c r="BC14">
        <v>-999</v>
      </c>
      <c r="BD14">
        <v>-999</v>
      </c>
      <c r="BE14">
        <v>-999</v>
      </c>
      <c r="BF14" s="43">
        <v>-999</v>
      </c>
      <c r="BG14">
        <v>-999</v>
      </c>
      <c r="BH14">
        <v>-999</v>
      </c>
      <c r="BI14" s="43">
        <v>-999</v>
      </c>
      <c r="BJ14">
        <v>-999</v>
      </c>
      <c r="BK14">
        <v>-999</v>
      </c>
      <c r="BL14">
        <v>-999</v>
      </c>
      <c r="BM14">
        <v>-999</v>
      </c>
      <c r="BN14">
        <v>-999</v>
      </c>
      <c r="BO14">
        <v>-999</v>
      </c>
      <c r="BP14">
        <v>-999</v>
      </c>
      <c r="BQ14">
        <v>-999</v>
      </c>
      <c r="BR14">
        <v>-999</v>
      </c>
      <c r="BS14">
        <v>-999</v>
      </c>
      <c r="BT14">
        <v>-999</v>
      </c>
      <c r="BU14">
        <v>-999</v>
      </c>
      <c r="BV14">
        <v>-999</v>
      </c>
      <c r="BW14">
        <v>-999</v>
      </c>
      <c r="BX14">
        <v>-999</v>
      </c>
      <c r="BY14">
        <v>-999</v>
      </c>
      <c r="BZ14">
        <v>-999</v>
      </c>
      <c r="CA14">
        <v>-999</v>
      </c>
      <c r="CB14">
        <v>-999</v>
      </c>
      <c r="CC14">
        <v>-999</v>
      </c>
      <c r="CD14">
        <v>-999</v>
      </c>
      <c r="CE14">
        <v>-999</v>
      </c>
      <c r="CF14">
        <v>-999</v>
      </c>
      <c r="CG14">
        <v>-999</v>
      </c>
      <c r="CH14">
        <v>-999</v>
      </c>
      <c r="CI14">
        <v>-999</v>
      </c>
      <c r="CJ14">
        <v>-999</v>
      </c>
      <c r="CK14">
        <v>-999</v>
      </c>
      <c r="CL14">
        <v>-999</v>
      </c>
      <c r="CM14">
        <v>-999</v>
      </c>
      <c r="CN14">
        <v>-999</v>
      </c>
      <c r="CO14">
        <v>-999</v>
      </c>
    </row>
    <row r="15" spans="1:94" x14ac:dyDescent="0.3">
      <c r="A15">
        <v>-999</v>
      </c>
      <c r="B15" s="1">
        <v>42431</v>
      </c>
      <c r="C15" t="s">
        <v>390</v>
      </c>
      <c r="D15" s="46" t="s">
        <v>406</v>
      </c>
      <c r="E15" t="s">
        <v>424</v>
      </c>
      <c r="F15">
        <v>26.149339999999999</v>
      </c>
      <c r="G15">
        <v>-80.104609999999994</v>
      </c>
      <c r="H15" s="2">
        <v>0.47916666666666669</v>
      </c>
      <c r="I15">
        <v>86.4</v>
      </c>
      <c r="J15">
        <v>51.8</v>
      </c>
      <c r="K15">
        <v>91.5</v>
      </c>
      <c r="L15" s="46">
        <v>0.6</v>
      </c>
      <c r="M15" s="2">
        <v>0.50902777777777775</v>
      </c>
      <c r="N15">
        <v>86.3</v>
      </c>
      <c r="O15">
        <v>49.5</v>
      </c>
      <c r="P15">
        <v>87.2</v>
      </c>
      <c r="Q15">
        <v>0</v>
      </c>
      <c r="R15" t="s">
        <v>440</v>
      </c>
      <c r="S15">
        <v>-999</v>
      </c>
      <c r="T15" s="2">
        <v>0.40625</v>
      </c>
      <c r="U15" s="2">
        <v>0.52083333333333337</v>
      </c>
      <c r="V15">
        <v>165.00000000000006</v>
      </c>
      <c r="W15" s="2" t="s">
        <v>458</v>
      </c>
      <c r="X15">
        <v>-999</v>
      </c>
      <c r="Y15">
        <v>-999</v>
      </c>
      <c r="Z15" s="46">
        <v>-999</v>
      </c>
      <c r="AA15">
        <v>-999</v>
      </c>
      <c r="AB15">
        <v>-999</v>
      </c>
      <c r="AC15">
        <v>-999</v>
      </c>
      <c r="AD15">
        <v>-999</v>
      </c>
      <c r="AE15">
        <v>-999</v>
      </c>
      <c r="AF15">
        <v>-999</v>
      </c>
      <c r="AG15">
        <v>-999</v>
      </c>
      <c r="AH15">
        <v>-999</v>
      </c>
      <c r="AI15">
        <v>-999</v>
      </c>
      <c r="AJ15" s="46">
        <v>-999</v>
      </c>
      <c r="AK15">
        <v>-999</v>
      </c>
      <c r="AL15">
        <v>-999</v>
      </c>
      <c r="AM15">
        <v>-999</v>
      </c>
      <c r="AN15">
        <v>-999</v>
      </c>
      <c r="AO15" s="46">
        <v>-999</v>
      </c>
      <c r="AP15">
        <v>-999</v>
      </c>
      <c r="AQ15">
        <v>-999</v>
      </c>
      <c r="AR15">
        <v>-999</v>
      </c>
      <c r="AS15" s="46">
        <v>-999</v>
      </c>
      <c r="AT15" s="46">
        <v>-999</v>
      </c>
      <c r="AU15" s="46">
        <v>-999</v>
      </c>
      <c r="AV15" s="46">
        <v>-999</v>
      </c>
      <c r="AW15" s="46">
        <v>-999</v>
      </c>
      <c r="AX15" s="46">
        <v>-999</v>
      </c>
      <c r="AY15" s="46">
        <v>-999</v>
      </c>
      <c r="AZ15" s="46">
        <v>-999</v>
      </c>
      <c r="BA15">
        <v>-999</v>
      </c>
      <c r="BB15">
        <v>-999</v>
      </c>
      <c r="BC15">
        <v>-999</v>
      </c>
      <c r="BD15">
        <v>-999</v>
      </c>
      <c r="BE15">
        <v>-999</v>
      </c>
      <c r="BF15" s="43">
        <v>-999</v>
      </c>
      <c r="BG15">
        <v>-999</v>
      </c>
      <c r="BH15">
        <v>-999</v>
      </c>
      <c r="BI15" s="43">
        <v>-999</v>
      </c>
      <c r="BJ15">
        <v>-999</v>
      </c>
      <c r="BK15">
        <v>-999</v>
      </c>
      <c r="BL15">
        <v>-999</v>
      </c>
      <c r="BM15">
        <v>-999</v>
      </c>
      <c r="BN15">
        <v>-999</v>
      </c>
      <c r="BO15">
        <v>-999</v>
      </c>
      <c r="BP15">
        <v>-999</v>
      </c>
      <c r="BQ15">
        <v>-999</v>
      </c>
      <c r="BR15">
        <v>-999</v>
      </c>
      <c r="BS15">
        <v>-999</v>
      </c>
      <c r="BT15">
        <v>-999</v>
      </c>
      <c r="BU15">
        <v>-999</v>
      </c>
      <c r="BV15">
        <v>-999</v>
      </c>
      <c r="BW15">
        <v>-999</v>
      </c>
      <c r="BX15">
        <v>-999</v>
      </c>
      <c r="BY15">
        <v>-999</v>
      </c>
      <c r="BZ15">
        <v>-999</v>
      </c>
      <c r="CA15">
        <v>-999</v>
      </c>
      <c r="CB15">
        <v>-999</v>
      </c>
      <c r="CC15">
        <v>-999</v>
      </c>
      <c r="CD15">
        <v>-999</v>
      </c>
      <c r="CE15">
        <v>-999</v>
      </c>
      <c r="CF15">
        <v>-999</v>
      </c>
      <c r="CG15">
        <v>-999</v>
      </c>
      <c r="CH15">
        <v>-999</v>
      </c>
      <c r="CI15">
        <v>-999</v>
      </c>
      <c r="CJ15">
        <v>-999</v>
      </c>
      <c r="CK15">
        <v>-999</v>
      </c>
      <c r="CL15">
        <v>-999</v>
      </c>
      <c r="CM15">
        <v>-999</v>
      </c>
      <c r="CN15">
        <v>-999</v>
      </c>
      <c r="CO15">
        <v>-999</v>
      </c>
    </row>
    <row r="16" spans="1:94" x14ac:dyDescent="0.3">
      <c r="A16">
        <v>-999</v>
      </c>
      <c r="B16" s="1">
        <v>42433</v>
      </c>
      <c r="C16" t="s">
        <v>390</v>
      </c>
      <c r="D16" s="46" t="s">
        <v>406</v>
      </c>
      <c r="E16" t="s">
        <v>424</v>
      </c>
      <c r="F16">
        <v>26.149339999999999</v>
      </c>
      <c r="G16">
        <v>-80.104609999999994</v>
      </c>
      <c r="H16" s="2">
        <v>0.31319444444444444</v>
      </c>
      <c r="I16">
        <v>76.099999999999994</v>
      </c>
      <c r="J16">
        <v>75.099999999999994</v>
      </c>
      <c r="K16">
        <v>78.900000000000006</v>
      </c>
      <c r="L16" s="46">
        <v>0</v>
      </c>
      <c r="M16" s="2">
        <v>0.5493055555555556</v>
      </c>
      <c r="N16">
        <v>84.2</v>
      </c>
      <c r="O16">
        <v>55.4</v>
      </c>
      <c r="P16">
        <v>90.1</v>
      </c>
      <c r="Q16">
        <v>2</v>
      </c>
      <c r="R16" t="s">
        <v>440</v>
      </c>
      <c r="S16">
        <v>-999</v>
      </c>
      <c r="T16" s="2">
        <v>0.33680555555555558</v>
      </c>
      <c r="U16" s="2">
        <v>0.52083333333333337</v>
      </c>
      <c r="V16">
        <v>265</v>
      </c>
      <c r="W16" s="2" t="s">
        <v>458</v>
      </c>
      <c r="X16">
        <v>-999</v>
      </c>
      <c r="Y16">
        <v>-999</v>
      </c>
      <c r="Z16" s="46">
        <v>-999</v>
      </c>
      <c r="AA16">
        <v>-999</v>
      </c>
      <c r="AB16">
        <v>-999</v>
      </c>
      <c r="AC16">
        <v>-999</v>
      </c>
      <c r="AD16">
        <v>-999</v>
      </c>
      <c r="AE16">
        <v>-999</v>
      </c>
      <c r="AF16">
        <v>-999</v>
      </c>
      <c r="AG16">
        <v>-999</v>
      </c>
      <c r="AH16">
        <v>-999</v>
      </c>
      <c r="AI16">
        <v>-999</v>
      </c>
      <c r="AJ16" s="46">
        <v>-999</v>
      </c>
      <c r="AK16">
        <v>-999</v>
      </c>
      <c r="AL16">
        <v>-999</v>
      </c>
      <c r="AM16">
        <v>-999</v>
      </c>
      <c r="AN16">
        <v>-999</v>
      </c>
      <c r="AO16" s="46">
        <v>-999</v>
      </c>
      <c r="AP16">
        <v>-999</v>
      </c>
      <c r="AQ16">
        <v>-999</v>
      </c>
      <c r="AR16">
        <v>-999</v>
      </c>
      <c r="AS16" s="46">
        <v>-999</v>
      </c>
      <c r="AT16" s="46">
        <v>-999</v>
      </c>
      <c r="AU16" s="46">
        <v>-999</v>
      </c>
      <c r="AV16" s="46">
        <v>-999</v>
      </c>
      <c r="AW16" s="46">
        <v>-999</v>
      </c>
      <c r="AX16" s="46">
        <v>-999</v>
      </c>
      <c r="AY16" s="46">
        <v>-999</v>
      </c>
      <c r="AZ16" s="46">
        <v>-999</v>
      </c>
      <c r="BA16">
        <v>-999</v>
      </c>
      <c r="BB16">
        <v>-999</v>
      </c>
      <c r="BC16">
        <v>-999</v>
      </c>
      <c r="BD16">
        <v>-999</v>
      </c>
      <c r="BE16">
        <v>-999</v>
      </c>
      <c r="BF16" s="43">
        <v>-999</v>
      </c>
      <c r="BG16">
        <v>-999</v>
      </c>
      <c r="BH16">
        <v>-999</v>
      </c>
      <c r="BI16" s="43">
        <v>-999</v>
      </c>
      <c r="BJ16">
        <v>-999</v>
      </c>
      <c r="BK16">
        <v>-999</v>
      </c>
      <c r="BL16">
        <v>-999</v>
      </c>
      <c r="BM16">
        <v>-999</v>
      </c>
      <c r="BN16">
        <v>-999</v>
      </c>
      <c r="BO16">
        <v>-999</v>
      </c>
      <c r="BP16">
        <v>-999</v>
      </c>
      <c r="BQ16">
        <v>-999</v>
      </c>
      <c r="BR16">
        <v>-999</v>
      </c>
      <c r="BS16">
        <v>-999</v>
      </c>
      <c r="BT16">
        <v>-999</v>
      </c>
      <c r="BU16">
        <v>-999</v>
      </c>
      <c r="BV16">
        <v>-999</v>
      </c>
      <c r="BW16">
        <v>-999</v>
      </c>
      <c r="BX16">
        <v>-999</v>
      </c>
      <c r="BY16">
        <v>-999</v>
      </c>
      <c r="BZ16">
        <v>-999</v>
      </c>
      <c r="CA16">
        <v>-999</v>
      </c>
      <c r="CB16">
        <v>-999</v>
      </c>
      <c r="CC16">
        <v>-999</v>
      </c>
      <c r="CD16">
        <v>-999</v>
      </c>
      <c r="CE16">
        <v>-999</v>
      </c>
      <c r="CF16">
        <v>-999</v>
      </c>
      <c r="CG16">
        <v>-999</v>
      </c>
      <c r="CH16">
        <v>-999</v>
      </c>
      <c r="CI16">
        <v>-999</v>
      </c>
      <c r="CJ16">
        <v>-999</v>
      </c>
      <c r="CK16">
        <v>-999</v>
      </c>
      <c r="CL16">
        <v>-999</v>
      </c>
      <c r="CM16">
        <v>-999</v>
      </c>
      <c r="CN16">
        <v>-999</v>
      </c>
      <c r="CO16">
        <v>-999</v>
      </c>
    </row>
    <row r="17" spans="1:94" x14ac:dyDescent="0.3">
      <c r="A17">
        <v>-999</v>
      </c>
      <c r="B17" s="1">
        <v>42435</v>
      </c>
      <c r="C17" t="s">
        <v>390</v>
      </c>
      <c r="D17" s="46" t="s">
        <v>404</v>
      </c>
      <c r="E17" t="s">
        <v>424</v>
      </c>
      <c r="F17">
        <v>27.038309999999999</v>
      </c>
      <c r="G17">
        <v>-80.168689999999998</v>
      </c>
      <c r="H17" s="2">
        <v>0.59652777777777777</v>
      </c>
      <c r="I17">
        <v>75.8</v>
      </c>
      <c r="J17">
        <v>48.7</v>
      </c>
      <c r="K17">
        <v>75.7</v>
      </c>
      <c r="L17" s="46">
        <v>1.2</v>
      </c>
      <c r="M17" s="2">
        <v>0.74861111111111101</v>
      </c>
      <c r="N17">
        <v>72.3</v>
      </c>
      <c r="O17">
        <v>56</v>
      </c>
      <c r="P17">
        <v>72.3</v>
      </c>
      <c r="Q17">
        <v>2.6</v>
      </c>
      <c r="R17" t="s">
        <v>440</v>
      </c>
      <c r="S17">
        <v>-999</v>
      </c>
      <c r="T17" s="2">
        <v>0.59375</v>
      </c>
      <c r="U17" s="2">
        <v>0.75</v>
      </c>
      <c r="V17">
        <v>225</v>
      </c>
      <c r="W17" s="2" t="s">
        <v>458</v>
      </c>
      <c r="X17">
        <v>-999</v>
      </c>
      <c r="Y17">
        <v>-999</v>
      </c>
      <c r="Z17" s="46">
        <v>-999</v>
      </c>
      <c r="AA17">
        <v>-999</v>
      </c>
      <c r="AB17">
        <v>-999</v>
      </c>
      <c r="AC17">
        <v>-999</v>
      </c>
      <c r="AD17">
        <v>-999</v>
      </c>
      <c r="AE17">
        <v>-999</v>
      </c>
      <c r="AF17">
        <v>-999</v>
      </c>
      <c r="AG17">
        <v>-999</v>
      </c>
      <c r="AH17">
        <v>-999</v>
      </c>
      <c r="AI17">
        <v>-999</v>
      </c>
      <c r="AJ17" s="46">
        <v>-999</v>
      </c>
      <c r="AK17">
        <v>-999</v>
      </c>
      <c r="AL17">
        <v>-999</v>
      </c>
      <c r="AM17">
        <v>-999</v>
      </c>
      <c r="AN17">
        <v>-999</v>
      </c>
      <c r="AO17" s="46">
        <v>-999</v>
      </c>
      <c r="AP17">
        <v>-999</v>
      </c>
      <c r="AQ17">
        <v>-999</v>
      </c>
      <c r="AR17">
        <v>-999</v>
      </c>
      <c r="AS17" s="46">
        <v>-999</v>
      </c>
      <c r="AT17" s="46">
        <v>-999</v>
      </c>
      <c r="AU17" s="46">
        <v>-999</v>
      </c>
      <c r="AV17" s="46">
        <v>-999</v>
      </c>
      <c r="AW17" s="46">
        <v>-999</v>
      </c>
      <c r="AX17" s="46">
        <v>-999</v>
      </c>
      <c r="AY17" s="46">
        <v>-999</v>
      </c>
      <c r="AZ17" s="46">
        <v>-999</v>
      </c>
      <c r="BA17">
        <v>-999</v>
      </c>
      <c r="BB17">
        <v>-999</v>
      </c>
      <c r="BC17">
        <v>-999</v>
      </c>
      <c r="BD17">
        <v>-999</v>
      </c>
      <c r="BE17">
        <v>-999</v>
      </c>
      <c r="BF17" s="43">
        <v>-999</v>
      </c>
      <c r="BG17">
        <v>-999</v>
      </c>
      <c r="BH17">
        <v>-999</v>
      </c>
      <c r="BI17" s="43">
        <v>-999</v>
      </c>
      <c r="BJ17">
        <v>-999</v>
      </c>
      <c r="BK17">
        <v>-999</v>
      </c>
      <c r="BL17">
        <v>-999</v>
      </c>
      <c r="BM17">
        <v>-999</v>
      </c>
      <c r="BN17">
        <v>-999</v>
      </c>
      <c r="BO17">
        <v>-999</v>
      </c>
      <c r="BP17">
        <v>-999</v>
      </c>
      <c r="BQ17">
        <v>-999</v>
      </c>
      <c r="BR17">
        <v>-999</v>
      </c>
      <c r="BS17">
        <v>-999</v>
      </c>
      <c r="BT17">
        <v>-999</v>
      </c>
      <c r="BU17">
        <v>-999</v>
      </c>
      <c r="BV17">
        <v>-999</v>
      </c>
      <c r="BW17">
        <v>-999</v>
      </c>
      <c r="BX17">
        <v>-999</v>
      </c>
      <c r="BY17">
        <v>-999</v>
      </c>
      <c r="BZ17">
        <v>-999</v>
      </c>
      <c r="CA17">
        <v>-999</v>
      </c>
      <c r="CB17">
        <v>-999</v>
      </c>
      <c r="CC17">
        <v>-999</v>
      </c>
      <c r="CD17">
        <v>-999</v>
      </c>
      <c r="CE17">
        <v>-999</v>
      </c>
      <c r="CF17">
        <v>-999</v>
      </c>
      <c r="CG17">
        <v>-999</v>
      </c>
      <c r="CH17">
        <v>-999</v>
      </c>
      <c r="CI17">
        <v>-999</v>
      </c>
      <c r="CJ17">
        <v>-999</v>
      </c>
      <c r="CK17">
        <v>-999</v>
      </c>
      <c r="CL17">
        <v>-999</v>
      </c>
      <c r="CM17">
        <v>-999</v>
      </c>
      <c r="CN17">
        <v>-999</v>
      </c>
      <c r="CO17">
        <v>-999</v>
      </c>
    </row>
    <row r="18" spans="1:94" x14ac:dyDescent="0.3">
      <c r="A18">
        <v>-999</v>
      </c>
      <c r="B18" s="1">
        <v>42439</v>
      </c>
      <c r="C18" t="s">
        <v>390</v>
      </c>
      <c r="D18" s="46" t="s">
        <v>404</v>
      </c>
      <c r="E18" t="s">
        <v>424</v>
      </c>
      <c r="F18">
        <v>27.038309999999999</v>
      </c>
      <c r="G18">
        <v>-80.168689999999998</v>
      </c>
      <c r="H18" s="2">
        <v>0.4993055555555555</v>
      </c>
      <c r="I18">
        <v>77.5</v>
      </c>
      <c r="J18">
        <v>63</v>
      </c>
      <c r="K18">
        <v>80.099999999999994</v>
      </c>
      <c r="L18" s="46">
        <v>7.7</v>
      </c>
      <c r="M18" s="2">
        <v>0.64027777777777783</v>
      </c>
      <c r="N18">
        <v>79</v>
      </c>
      <c r="O18">
        <v>59.3</v>
      </c>
      <c r="P18">
        <v>83.9</v>
      </c>
      <c r="Q18">
        <v>1.6</v>
      </c>
      <c r="R18" t="s">
        <v>440</v>
      </c>
      <c r="S18">
        <v>-999</v>
      </c>
      <c r="T18" s="2">
        <v>0.47916666666666669</v>
      </c>
      <c r="U18" s="2">
        <v>0.625</v>
      </c>
      <c r="V18">
        <v>209.99999999999997</v>
      </c>
      <c r="W18" s="2" t="s">
        <v>458</v>
      </c>
      <c r="X18">
        <v>-999</v>
      </c>
      <c r="Y18">
        <v>-999</v>
      </c>
      <c r="Z18" s="46">
        <v>-999</v>
      </c>
      <c r="AA18">
        <v>-999</v>
      </c>
      <c r="AB18">
        <v>-999</v>
      </c>
      <c r="AC18">
        <v>-999</v>
      </c>
      <c r="AD18">
        <v>-999</v>
      </c>
      <c r="AE18">
        <v>-999</v>
      </c>
      <c r="AF18">
        <v>-999</v>
      </c>
      <c r="AG18">
        <v>-999</v>
      </c>
      <c r="AH18">
        <v>-999</v>
      </c>
      <c r="AI18">
        <v>-999</v>
      </c>
      <c r="AJ18" s="46">
        <v>-999</v>
      </c>
      <c r="AK18">
        <v>-999</v>
      </c>
      <c r="AL18">
        <v>-999</v>
      </c>
      <c r="AM18">
        <v>-999</v>
      </c>
      <c r="AN18">
        <v>-999</v>
      </c>
      <c r="AO18" s="46">
        <v>-999</v>
      </c>
      <c r="AP18">
        <v>-999</v>
      </c>
      <c r="AQ18">
        <v>-999</v>
      </c>
      <c r="AR18">
        <v>-999</v>
      </c>
      <c r="AS18" s="46">
        <v>-999</v>
      </c>
      <c r="AT18" s="46">
        <v>-999</v>
      </c>
      <c r="AU18" s="46">
        <v>-999</v>
      </c>
      <c r="AV18" s="46">
        <v>-999</v>
      </c>
      <c r="AW18" s="46">
        <v>-999</v>
      </c>
      <c r="AX18" s="46">
        <v>-999</v>
      </c>
      <c r="AY18" s="46">
        <v>-999</v>
      </c>
      <c r="AZ18" s="46">
        <v>-999</v>
      </c>
      <c r="BA18">
        <v>-999</v>
      </c>
      <c r="BB18">
        <v>-999</v>
      </c>
      <c r="BC18">
        <v>-999</v>
      </c>
      <c r="BD18">
        <v>-999</v>
      </c>
      <c r="BE18">
        <v>-999</v>
      </c>
      <c r="BF18" s="43">
        <v>-999</v>
      </c>
      <c r="BG18">
        <v>-999</v>
      </c>
      <c r="BH18">
        <v>-999</v>
      </c>
      <c r="BI18" s="43">
        <v>-999</v>
      </c>
      <c r="BJ18">
        <v>-999</v>
      </c>
      <c r="BK18">
        <v>-999</v>
      </c>
      <c r="BL18">
        <v>-999</v>
      </c>
      <c r="BM18">
        <v>-999</v>
      </c>
      <c r="BN18">
        <v>-999</v>
      </c>
      <c r="BO18">
        <v>-999</v>
      </c>
      <c r="BP18">
        <v>-999</v>
      </c>
      <c r="BQ18">
        <v>-999</v>
      </c>
      <c r="BR18">
        <v>-999</v>
      </c>
      <c r="BS18">
        <v>-999</v>
      </c>
      <c r="BT18">
        <v>-999</v>
      </c>
      <c r="BU18">
        <v>-999</v>
      </c>
      <c r="BV18">
        <v>-999</v>
      </c>
      <c r="BW18">
        <v>-999</v>
      </c>
      <c r="BX18">
        <v>-999</v>
      </c>
      <c r="BY18">
        <v>-999</v>
      </c>
      <c r="BZ18">
        <v>-999</v>
      </c>
      <c r="CA18">
        <v>-999</v>
      </c>
      <c r="CB18">
        <v>-999</v>
      </c>
      <c r="CC18">
        <v>-999</v>
      </c>
      <c r="CD18">
        <v>-999</v>
      </c>
      <c r="CE18">
        <v>-999</v>
      </c>
      <c r="CF18">
        <v>-999</v>
      </c>
      <c r="CG18">
        <v>-999</v>
      </c>
      <c r="CH18">
        <v>-999</v>
      </c>
      <c r="CI18">
        <v>-999</v>
      </c>
      <c r="CJ18">
        <v>-999</v>
      </c>
      <c r="CK18">
        <v>-999</v>
      </c>
      <c r="CL18">
        <v>-999</v>
      </c>
      <c r="CM18">
        <v>-999</v>
      </c>
      <c r="CN18">
        <v>-999</v>
      </c>
      <c r="CO18">
        <v>-999</v>
      </c>
      <c r="CP18" t="s">
        <v>943</v>
      </c>
    </row>
    <row r="19" spans="1:94" x14ac:dyDescent="0.3">
      <c r="A19">
        <v>-999</v>
      </c>
      <c r="B19" s="1">
        <v>42447</v>
      </c>
      <c r="C19" t="s">
        <v>390</v>
      </c>
      <c r="D19" s="46" t="s">
        <v>408</v>
      </c>
      <c r="E19" t="s">
        <v>424</v>
      </c>
      <c r="F19">
        <v>26.432110000000002</v>
      </c>
      <c r="G19">
        <v>-80.229709999999997</v>
      </c>
      <c r="H19" s="2">
        <v>0.30555555555555552</v>
      </c>
      <c r="I19">
        <v>75.2</v>
      </c>
      <c r="J19">
        <v>86.4</v>
      </c>
      <c r="K19">
        <v>75.400000000000006</v>
      </c>
      <c r="L19" s="46">
        <v>0</v>
      </c>
      <c r="M19" s="2">
        <v>0.49374999999999997</v>
      </c>
      <c r="N19">
        <v>68</v>
      </c>
      <c r="O19">
        <v>61.9</v>
      </c>
      <c r="P19">
        <v>85.6</v>
      </c>
      <c r="Q19">
        <v>1</v>
      </c>
      <c r="R19" t="s">
        <v>440</v>
      </c>
      <c r="S19">
        <v>-999</v>
      </c>
      <c r="T19" s="2">
        <v>0.30555555555555552</v>
      </c>
      <c r="U19" s="2">
        <v>0.5</v>
      </c>
      <c r="V19">
        <v>280.00000000000006</v>
      </c>
      <c r="W19" s="2" t="s">
        <v>458</v>
      </c>
      <c r="X19">
        <v>-999</v>
      </c>
      <c r="Y19">
        <v>-999</v>
      </c>
      <c r="Z19" s="46">
        <v>-999</v>
      </c>
      <c r="AA19">
        <v>-999</v>
      </c>
      <c r="AB19">
        <v>-999</v>
      </c>
      <c r="AC19">
        <v>-999</v>
      </c>
      <c r="AD19">
        <v>-999</v>
      </c>
      <c r="AE19">
        <v>-999</v>
      </c>
      <c r="AF19">
        <v>-999</v>
      </c>
      <c r="AG19">
        <v>-999</v>
      </c>
      <c r="AH19">
        <v>-999</v>
      </c>
      <c r="AI19">
        <v>-999</v>
      </c>
      <c r="AJ19" s="46">
        <v>-999</v>
      </c>
      <c r="AK19">
        <v>-999</v>
      </c>
      <c r="AL19">
        <v>-999</v>
      </c>
      <c r="AM19">
        <v>-999</v>
      </c>
      <c r="AN19">
        <v>-999</v>
      </c>
      <c r="AO19" s="46">
        <v>-999</v>
      </c>
      <c r="AP19">
        <v>-999</v>
      </c>
      <c r="AQ19">
        <v>-999</v>
      </c>
      <c r="AR19">
        <v>-999</v>
      </c>
      <c r="AS19" s="46">
        <v>-999</v>
      </c>
      <c r="AT19" s="46">
        <v>-999</v>
      </c>
      <c r="AU19" s="46">
        <v>-999</v>
      </c>
      <c r="AV19" s="46">
        <v>-999</v>
      </c>
      <c r="AW19" s="46">
        <v>-999</v>
      </c>
      <c r="AX19" s="46">
        <v>-999</v>
      </c>
      <c r="AY19" s="46">
        <v>-999</v>
      </c>
      <c r="AZ19" s="46">
        <v>-999</v>
      </c>
      <c r="BA19">
        <v>-999</v>
      </c>
      <c r="BB19">
        <v>-999</v>
      </c>
      <c r="BC19">
        <v>-999</v>
      </c>
      <c r="BD19">
        <v>-999</v>
      </c>
      <c r="BE19">
        <v>-999</v>
      </c>
      <c r="BF19" s="43">
        <v>-999</v>
      </c>
      <c r="BG19">
        <v>-999</v>
      </c>
      <c r="BH19">
        <v>-999</v>
      </c>
      <c r="BI19" s="43">
        <v>-999</v>
      </c>
      <c r="BJ19">
        <v>-999</v>
      </c>
      <c r="BK19">
        <v>-999</v>
      </c>
      <c r="BL19">
        <v>-999</v>
      </c>
      <c r="BM19">
        <v>-999</v>
      </c>
      <c r="BN19">
        <v>-999</v>
      </c>
      <c r="BO19">
        <v>-999</v>
      </c>
      <c r="BP19">
        <v>-999</v>
      </c>
      <c r="BQ19">
        <v>-999</v>
      </c>
      <c r="BR19">
        <v>-999</v>
      </c>
      <c r="BS19">
        <v>-999</v>
      </c>
      <c r="BT19">
        <v>-999</v>
      </c>
      <c r="BU19">
        <v>-999</v>
      </c>
      <c r="BV19">
        <v>-999</v>
      </c>
      <c r="BW19">
        <v>-999</v>
      </c>
      <c r="BX19">
        <v>-999</v>
      </c>
      <c r="BY19">
        <v>-999</v>
      </c>
      <c r="BZ19">
        <v>-999</v>
      </c>
      <c r="CA19">
        <v>-999</v>
      </c>
      <c r="CB19">
        <v>-999</v>
      </c>
      <c r="CC19">
        <v>-999</v>
      </c>
      <c r="CD19">
        <v>-999</v>
      </c>
      <c r="CE19">
        <v>-999</v>
      </c>
      <c r="CF19">
        <v>-999</v>
      </c>
      <c r="CG19">
        <v>-999</v>
      </c>
      <c r="CH19">
        <v>-999</v>
      </c>
      <c r="CI19">
        <v>-999</v>
      </c>
      <c r="CJ19">
        <v>-999</v>
      </c>
      <c r="CK19">
        <v>-999</v>
      </c>
      <c r="CL19">
        <v>-999</v>
      </c>
      <c r="CM19">
        <v>-999</v>
      </c>
      <c r="CN19">
        <v>-999</v>
      </c>
      <c r="CO19">
        <v>-999</v>
      </c>
    </row>
    <row r="20" spans="1:94" x14ac:dyDescent="0.3">
      <c r="A20">
        <v>-999</v>
      </c>
      <c r="B20" s="1">
        <v>42550</v>
      </c>
      <c r="C20" t="s">
        <v>391</v>
      </c>
      <c r="D20" s="46" t="s">
        <v>407</v>
      </c>
      <c r="E20" t="s">
        <v>423</v>
      </c>
      <c r="F20">
        <v>26.943930000000002</v>
      </c>
      <c r="G20">
        <v>-80.075090000000003</v>
      </c>
      <c r="H20" s="2">
        <v>0.31527777777777777</v>
      </c>
      <c r="I20">
        <v>82</v>
      </c>
      <c r="J20">
        <v>80.400000000000006</v>
      </c>
      <c r="K20">
        <v>91.4</v>
      </c>
      <c r="L20" s="46">
        <v>0.9</v>
      </c>
      <c r="M20" s="2">
        <v>0.49236111111111108</v>
      </c>
      <c r="N20">
        <v>89.4</v>
      </c>
      <c r="O20">
        <v>67.3</v>
      </c>
      <c r="P20">
        <v>102.9</v>
      </c>
      <c r="Q20">
        <v>0.7</v>
      </c>
      <c r="R20" t="s">
        <v>440</v>
      </c>
      <c r="S20">
        <v>-999</v>
      </c>
      <c r="T20" s="2">
        <v>0.30555555555555552</v>
      </c>
      <c r="U20" s="2">
        <v>0.48958333333333331</v>
      </c>
      <c r="V20">
        <v>265</v>
      </c>
      <c r="W20" s="2" t="s">
        <v>458</v>
      </c>
      <c r="X20">
        <v>-999</v>
      </c>
      <c r="Y20">
        <v>-999</v>
      </c>
      <c r="Z20" s="46">
        <v>-999</v>
      </c>
      <c r="AA20">
        <v>-999</v>
      </c>
      <c r="AB20">
        <v>-999</v>
      </c>
      <c r="AC20">
        <v>-999</v>
      </c>
      <c r="AD20">
        <v>-999</v>
      </c>
      <c r="AE20">
        <v>-999</v>
      </c>
      <c r="AF20">
        <v>-999</v>
      </c>
      <c r="AG20">
        <v>-999</v>
      </c>
      <c r="AH20">
        <v>-999</v>
      </c>
      <c r="AI20">
        <v>-999</v>
      </c>
      <c r="AJ20" s="46">
        <v>-999</v>
      </c>
      <c r="AK20">
        <v>-999</v>
      </c>
      <c r="AL20">
        <v>-999</v>
      </c>
      <c r="AM20">
        <v>-999</v>
      </c>
      <c r="AN20">
        <v>-999</v>
      </c>
      <c r="AO20" s="46">
        <v>-999</v>
      </c>
      <c r="AP20">
        <v>-999</v>
      </c>
      <c r="AQ20">
        <v>-999</v>
      </c>
      <c r="AR20">
        <v>-999</v>
      </c>
      <c r="AS20" s="46">
        <v>-999</v>
      </c>
      <c r="AT20" s="46">
        <v>-999</v>
      </c>
      <c r="AU20" s="46">
        <v>-999</v>
      </c>
      <c r="AV20" s="46">
        <v>-999</v>
      </c>
      <c r="AW20" s="46">
        <v>-999</v>
      </c>
      <c r="AX20" s="46">
        <v>-999</v>
      </c>
      <c r="AY20" s="46">
        <v>-999</v>
      </c>
      <c r="AZ20" s="46">
        <v>-999</v>
      </c>
      <c r="BA20">
        <v>-999</v>
      </c>
      <c r="BB20">
        <v>-999</v>
      </c>
      <c r="BC20">
        <v>-999</v>
      </c>
      <c r="BD20">
        <v>-999</v>
      </c>
      <c r="BE20">
        <v>-999</v>
      </c>
      <c r="BF20" s="43">
        <v>-999</v>
      </c>
      <c r="BG20">
        <v>-999</v>
      </c>
      <c r="BH20">
        <v>-999</v>
      </c>
      <c r="BI20" s="43">
        <v>-999</v>
      </c>
      <c r="BJ20">
        <v>-999</v>
      </c>
      <c r="BK20">
        <v>-999</v>
      </c>
      <c r="BL20">
        <v>-999</v>
      </c>
      <c r="BM20">
        <v>-999</v>
      </c>
      <c r="BN20">
        <v>-999</v>
      </c>
      <c r="BO20">
        <v>-999</v>
      </c>
      <c r="BP20">
        <v>-999</v>
      </c>
      <c r="BQ20">
        <v>-999</v>
      </c>
      <c r="BR20">
        <v>-999</v>
      </c>
      <c r="BS20">
        <v>-999</v>
      </c>
      <c r="BT20">
        <v>-999</v>
      </c>
      <c r="BU20">
        <v>-999</v>
      </c>
      <c r="BV20">
        <v>-999</v>
      </c>
      <c r="BW20">
        <v>-999</v>
      </c>
      <c r="BX20">
        <v>-999</v>
      </c>
      <c r="BY20">
        <v>-999</v>
      </c>
      <c r="BZ20">
        <v>-999</v>
      </c>
      <c r="CA20">
        <v>-999</v>
      </c>
      <c r="CB20">
        <v>-999</v>
      </c>
      <c r="CC20">
        <v>-999</v>
      </c>
      <c r="CD20">
        <v>-999</v>
      </c>
      <c r="CE20">
        <v>-999</v>
      </c>
      <c r="CF20">
        <v>-999</v>
      </c>
      <c r="CG20">
        <v>-999</v>
      </c>
      <c r="CH20">
        <v>-999</v>
      </c>
      <c r="CI20">
        <v>-999</v>
      </c>
      <c r="CJ20">
        <v>-999</v>
      </c>
      <c r="CK20">
        <v>-999</v>
      </c>
      <c r="CL20">
        <v>-999</v>
      </c>
      <c r="CM20">
        <v>-999</v>
      </c>
      <c r="CN20">
        <v>-999</v>
      </c>
      <c r="CO20">
        <v>-999</v>
      </c>
    </row>
    <row r="21" spans="1:94" x14ac:dyDescent="0.3">
      <c r="A21">
        <v>-999</v>
      </c>
      <c r="B21" s="1">
        <v>42551</v>
      </c>
      <c r="C21" t="s">
        <v>391</v>
      </c>
      <c r="D21" s="46" t="s">
        <v>400</v>
      </c>
      <c r="E21" t="s">
        <v>424</v>
      </c>
      <c r="F21">
        <v>26.850470000000001</v>
      </c>
      <c r="G21">
        <v>-80.335369999999998</v>
      </c>
      <c r="H21" s="2">
        <v>0.375</v>
      </c>
      <c r="I21">
        <v>86.2</v>
      </c>
      <c r="J21">
        <v>76.5</v>
      </c>
      <c r="K21">
        <v>96.1</v>
      </c>
      <c r="L21" s="46">
        <v>0.7</v>
      </c>
      <c r="M21" s="2">
        <v>0.46527777777777773</v>
      </c>
      <c r="N21">
        <v>95.7</v>
      </c>
      <c r="O21">
        <v>65.3</v>
      </c>
      <c r="P21">
        <v>121.5</v>
      </c>
      <c r="Q21">
        <v>0.9</v>
      </c>
      <c r="R21" t="s">
        <v>440</v>
      </c>
      <c r="S21">
        <v>-999</v>
      </c>
      <c r="T21" s="2">
        <v>0.375</v>
      </c>
      <c r="U21" s="2">
        <v>0.45833333333333331</v>
      </c>
      <c r="V21">
        <v>119.99999999999997</v>
      </c>
      <c r="W21" s="2" t="s">
        <v>458</v>
      </c>
      <c r="X21" t="s">
        <v>452</v>
      </c>
      <c r="Y21">
        <v>-999</v>
      </c>
      <c r="Z21" s="46">
        <v>-999</v>
      </c>
      <c r="AA21">
        <v>-999</v>
      </c>
      <c r="AB21">
        <v>-999</v>
      </c>
      <c r="AC21">
        <v>-999</v>
      </c>
      <c r="AD21">
        <v>-999</v>
      </c>
      <c r="AE21">
        <v>-999</v>
      </c>
      <c r="AF21">
        <v>-999</v>
      </c>
      <c r="AG21">
        <v>-999</v>
      </c>
      <c r="AH21">
        <v>-999</v>
      </c>
      <c r="AI21">
        <v>-999</v>
      </c>
      <c r="AJ21" s="46">
        <v>-999</v>
      </c>
      <c r="AK21">
        <v>-999</v>
      </c>
      <c r="AL21">
        <v>-999</v>
      </c>
      <c r="AM21">
        <v>-999</v>
      </c>
      <c r="AN21">
        <v>-999</v>
      </c>
      <c r="AO21" s="46">
        <v>-999</v>
      </c>
      <c r="AP21">
        <v>-999</v>
      </c>
      <c r="AQ21">
        <v>-999</v>
      </c>
      <c r="AR21">
        <v>-999</v>
      </c>
      <c r="AS21" s="46">
        <v>-999</v>
      </c>
      <c r="AT21" s="46">
        <v>-999</v>
      </c>
      <c r="AU21" s="46">
        <v>-999</v>
      </c>
      <c r="AV21" s="46">
        <v>-999</v>
      </c>
      <c r="AW21" s="46">
        <v>-999</v>
      </c>
      <c r="AX21" s="46">
        <v>-999</v>
      </c>
      <c r="AY21" s="46">
        <v>-999</v>
      </c>
      <c r="AZ21" s="46">
        <v>-999</v>
      </c>
      <c r="BA21">
        <v>-999</v>
      </c>
      <c r="BB21">
        <v>-999</v>
      </c>
      <c r="BC21">
        <v>-999</v>
      </c>
      <c r="BD21">
        <v>-999</v>
      </c>
      <c r="BE21">
        <v>-999</v>
      </c>
      <c r="BF21" s="43">
        <v>-999</v>
      </c>
      <c r="BG21">
        <v>-999</v>
      </c>
      <c r="BH21">
        <v>-999</v>
      </c>
      <c r="BI21" s="43">
        <v>-999</v>
      </c>
      <c r="BJ21">
        <v>-999</v>
      </c>
      <c r="BK21">
        <v>-999</v>
      </c>
      <c r="BL21">
        <v>-999</v>
      </c>
      <c r="BM21">
        <v>-999</v>
      </c>
      <c r="BN21">
        <v>-999</v>
      </c>
      <c r="BO21">
        <v>-999</v>
      </c>
      <c r="BP21">
        <v>-999</v>
      </c>
      <c r="BQ21">
        <v>-999</v>
      </c>
      <c r="BR21">
        <v>-999</v>
      </c>
      <c r="BS21">
        <v>-999</v>
      </c>
      <c r="BT21">
        <v>-999</v>
      </c>
      <c r="BU21">
        <v>-999</v>
      </c>
      <c r="BV21">
        <v>-999</v>
      </c>
      <c r="BW21">
        <v>-999</v>
      </c>
      <c r="BX21">
        <v>-999</v>
      </c>
      <c r="BY21">
        <v>-999</v>
      </c>
      <c r="BZ21">
        <v>-999</v>
      </c>
      <c r="CA21">
        <v>-999</v>
      </c>
      <c r="CB21">
        <v>-999</v>
      </c>
      <c r="CC21">
        <v>-999</v>
      </c>
      <c r="CD21">
        <v>-999</v>
      </c>
      <c r="CE21">
        <v>-999</v>
      </c>
      <c r="CF21">
        <v>-999</v>
      </c>
      <c r="CG21">
        <v>-999</v>
      </c>
      <c r="CH21">
        <v>-999</v>
      </c>
      <c r="CI21">
        <v>-999</v>
      </c>
      <c r="CJ21">
        <v>-999</v>
      </c>
      <c r="CK21">
        <v>-999</v>
      </c>
      <c r="CL21">
        <v>-999</v>
      </c>
      <c r="CM21">
        <v>-999</v>
      </c>
      <c r="CN21">
        <v>-999</v>
      </c>
      <c r="CO21">
        <v>-999</v>
      </c>
    </row>
    <row r="22" spans="1:94" x14ac:dyDescent="0.3">
      <c r="A22">
        <v>-999</v>
      </c>
      <c r="B22" s="1">
        <v>42552</v>
      </c>
      <c r="C22" t="s">
        <v>391</v>
      </c>
      <c r="D22" s="46" t="s">
        <v>402</v>
      </c>
      <c r="E22" t="s">
        <v>423</v>
      </c>
      <c r="F22">
        <v>26.72823</v>
      </c>
      <c r="G22">
        <v>-80.067830000000001</v>
      </c>
      <c r="H22" s="2">
        <v>0.39583333333333331</v>
      </c>
      <c r="I22">
        <v>88.3</v>
      </c>
      <c r="J22">
        <v>70.8</v>
      </c>
      <c r="K22">
        <v>101.8</v>
      </c>
      <c r="L22" s="46">
        <v>0.6</v>
      </c>
      <c r="M22" s="2">
        <v>0.44097222222222227</v>
      </c>
      <c r="N22">
        <v>88.6</v>
      </c>
      <c r="O22">
        <v>67.599999999999994</v>
      </c>
      <c r="P22">
        <v>101.9</v>
      </c>
      <c r="Q22">
        <v>0.6</v>
      </c>
      <c r="R22" t="s">
        <v>440</v>
      </c>
      <c r="S22">
        <v>-999</v>
      </c>
      <c r="T22" s="2">
        <v>0.39583333333333331</v>
      </c>
      <c r="U22" s="2">
        <v>0.4375</v>
      </c>
      <c r="V22">
        <v>60.000000000000028</v>
      </c>
      <c r="W22" s="2" t="s">
        <v>458</v>
      </c>
      <c r="X22">
        <v>-999</v>
      </c>
      <c r="Y22">
        <v>-999</v>
      </c>
      <c r="Z22" s="46">
        <v>-999</v>
      </c>
      <c r="AA22">
        <v>-999</v>
      </c>
      <c r="AB22">
        <v>-999</v>
      </c>
      <c r="AC22">
        <v>-999</v>
      </c>
      <c r="AD22">
        <v>-999</v>
      </c>
      <c r="AE22">
        <v>-999</v>
      </c>
      <c r="AF22">
        <v>-999</v>
      </c>
      <c r="AG22">
        <v>-999</v>
      </c>
      <c r="AH22">
        <v>-999</v>
      </c>
      <c r="AI22">
        <v>-999</v>
      </c>
      <c r="AJ22" s="46">
        <v>-999</v>
      </c>
      <c r="AK22">
        <v>-999</v>
      </c>
      <c r="AL22">
        <v>-999</v>
      </c>
      <c r="AM22">
        <v>-999</v>
      </c>
      <c r="AN22">
        <v>-999</v>
      </c>
      <c r="AO22" s="46">
        <v>-999</v>
      </c>
      <c r="AP22">
        <v>-999</v>
      </c>
      <c r="AQ22">
        <v>-999</v>
      </c>
      <c r="AR22">
        <v>-999</v>
      </c>
      <c r="AS22" s="46">
        <v>-999</v>
      </c>
      <c r="AT22" s="46">
        <v>-999</v>
      </c>
      <c r="AU22" s="46">
        <v>-999</v>
      </c>
      <c r="AV22" s="46">
        <v>-999</v>
      </c>
      <c r="AW22" s="46">
        <v>-999</v>
      </c>
      <c r="AX22" s="46">
        <v>-999</v>
      </c>
      <c r="AY22" s="46">
        <v>-999</v>
      </c>
      <c r="AZ22" s="46">
        <v>-999</v>
      </c>
      <c r="BA22">
        <v>-999</v>
      </c>
      <c r="BB22">
        <v>-999</v>
      </c>
      <c r="BC22">
        <v>-999</v>
      </c>
      <c r="BD22">
        <v>-999</v>
      </c>
      <c r="BE22">
        <v>-999</v>
      </c>
      <c r="BF22" s="43">
        <v>-999</v>
      </c>
      <c r="BG22">
        <v>-999</v>
      </c>
      <c r="BH22">
        <v>-999</v>
      </c>
      <c r="BI22" s="43">
        <v>-999</v>
      </c>
      <c r="BJ22">
        <v>-999</v>
      </c>
      <c r="BK22">
        <v>-999</v>
      </c>
      <c r="BL22">
        <v>-999</v>
      </c>
      <c r="BM22">
        <v>-999</v>
      </c>
      <c r="BN22">
        <v>-999</v>
      </c>
      <c r="BO22">
        <v>-999</v>
      </c>
      <c r="BP22">
        <v>-999</v>
      </c>
      <c r="BQ22">
        <v>-999</v>
      </c>
      <c r="BR22">
        <v>-999</v>
      </c>
      <c r="BS22">
        <v>-999</v>
      </c>
      <c r="BT22">
        <v>-999</v>
      </c>
      <c r="BU22">
        <v>-999</v>
      </c>
      <c r="BV22">
        <v>-999</v>
      </c>
      <c r="BW22">
        <v>-999</v>
      </c>
      <c r="BX22">
        <v>-999</v>
      </c>
      <c r="BY22">
        <v>-999</v>
      </c>
      <c r="BZ22">
        <v>-999</v>
      </c>
      <c r="CA22">
        <v>-999</v>
      </c>
      <c r="CB22">
        <v>-999</v>
      </c>
      <c r="CC22">
        <v>-999</v>
      </c>
      <c r="CD22">
        <v>-999</v>
      </c>
      <c r="CE22">
        <v>-999</v>
      </c>
      <c r="CF22">
        <v>-999</v>
      </c>
      <c r="CG22">
        <v>-999</v>
      </c>
      <c r="CH22">
        <v>-999</v>
      </c>
      <c r="CI22">
        <v>-999</v>
      </c>
      <c r="CJ22">
        <v>-999</v>
      </c>
      <c r="CK22">
        <v>-999</v>
      </c>
      <c r="CL22">
        <v>-999</v>
      </c>
      <c r="CM22">
        <v>-999</v>
      </c>
      <c r="CN22">
        <v>-999</v>
      </c>
      <c r="CO22">
        <v>-999</v>
      </c>
    </row>
    <row r="23" spans="1:94" x14ac:dyDescent="0.3">
      <c r="A23">
        <v>-999</v>
      </c>
      <c r="B23" s="1">
        <v>42552</v>
      </c>
      <c r="C23" t="s">
        <v>391</v>
      </c>
      <c r="D23" s="46" t="s">
        <v>396</v>
      </c>
      <c r="E23" t="s">
        <v>423</v>
      </c>
      <c r="F23">
        <v>26.867629999999998</v>
      </c>
      <c r="G23">
        <v>-80.052310000000006</v>
      </c>
      <c r="H23" s="2">
        <v>0.47222222222222227</v>
      </c>
      <c r="I23">
        <v>88.6</v>
      </c>
      <c r="J23">
        <v>72.2</v>
      </c>
      <c r="K23">
        <v>103.9</v>
      </c>
      <c r="L23" s="46">
        <v>0.9</v>
      </c>
      <c r="M23" s="2">
        <v>0.50555555555555554</v>
      </c>
      <c r="N23">
        <v>90</v>
      </c>
      <c r="O23">
        <v>75.400000000000006</v>
      </c>
      <c r="P23">
        <v>107.3</v>
      </c>
      <c r="Q23">
        <v>0.8</v>
      </c>
      <c r="R23" t="s">
        <v>440</v>
      </c>
      <c r="S23">
        <v>-999</v>
      </c>
      <c r="T23" s="2">
        <v>0.47569444444444442</v>
      </c>
      <c r="U23" s="2">
        <v>0.50624999999999998</v>
      </c>
      <c r="V23">
        <v>44</v>
      </c>
      <c r="W23" s="2" t="s">
        <v>458</v>
      </c>
      <c r="X23">
        <v>-999</v>
      </c>
      <c r="Y23">
        <v>-999</v>
      </c>
      <c r="Z23" s="46">
        <v>-999</v>
      </c>
      <c r="AA23">
        <v>-999</v>
      </c>
      <c r="AB23">
        <v>-999</v>
      </c>
      <c r="AC23">
        <v>-999</v>
      </c>
      <c r="AD23">
        <v>-999</v>
      </c>
      <c r="AE23">
        <v>-999</v>
      </c>
      <c r="AF23">
        <v>-999</v>
      </c>
      <c r="AG23">
        <v>-999</v>
      </c>
      <c r="AH23">
        <v>-999</v>
      </c>
      <c r="AI23">
        <v>-999</v>
      </c>
      <c r="AJ23" s="46">
        <v>-999</v>
      </c>
      <c r="AK23">
        <v>-999</v>
      </c>
      <c r="AL23">
        <v>-999</v>
      </c>
      <c r="AM23">
        <v>-999</v>
      </c>
      <c r="AN23">
        <v>-999</v>
      </c>
      <c r="AO23" s="46">
        <v>-999</v>
      </c>
      <c r="AP23">
        <v>-999</v>
      </c>
      <c r="AQ23">
        <v>-999</v>
      </c>
      <c r="AR23">
        <v>-999</v>
      </c>
      <c r="AS23" s="46">
        <v>-999</v>
      </c>
      <c r="AT23" s="46">
        <v>-999</v>
      </c>
      <c r="AU23" s="46">
        <v>-999</v>
      </c>
      <c r="AV23" s="46">
        <v>-999</v>
      </c>
      <c r="AW23" s="46">
        <v>-999</v>
      </c>
      <c r="AX23" s="46">
        <v>-999</v>
      </c>
      <c r="AY23" s="46">
        <v>-999</v>
      </c>
      <c r="AZ23" s="46">
        <v>-999</v>
      </c>
      <c r="BA23">
        <v>-999</v>
      </c>
      <c r="BB23">
        <v>-999</v>
      </c>
      <c r="BC23">
        <v>-999</v>
      </c>
      <c r="BD23">
        <v>-999</v>
      </c>
      <c r="BE23">
        <v>-999</v>
      </c>
      <c r="BF23" s="43">
        <v>-999</v>
      </c>
      <c r="BG23">
        <v>-999</v>
      </c>
      <c r="BH23">
        <v>-999</v>
      </c>
      <c r="BI23" s="43">
        <v>-999</v>
      </c>
      <c r="BJ23">
        <v>-999</v>
      </c>
      <c r="BK23">
        <v>-999</v>
      </c>
      <c r="BL23">
        <v>-999</v>
      </c>
      <c r="BM23">
        <v>-999</v>
      </c>
      <c r="BN23">
        <v>-999</v>
      </c>
      <c r="BO23">
        <v>-999</v>
      </c>
      <c r="BP23">
        <v>-999</v>
      </c>
      <c r="BQ23">
        <v>-999</v>
      </c>
      <c r="BR23">
        <v>-999</v>
      </c>
      <c r="BS23">
        <v>-999</v>
      </c>
      <c r="BT23">
        <v>-999</v>
      </c>
      <c r="BU23">
        <v>-999</v>
      </c>
      <c r="BV23">
        <v>-999</v>
      </c>
      <c r="BW23">
        <v>-999</v>
      </c>
      <c r="BX23">
        <v>-999</v>
      </c>
      <c r="BY23">
        <v>-999</v>
      </c>
      <c r="BZ23">
        <v>-999</v>
      </c>
      <c r="CA23">
        <v>-999</v>
      </c>
      <c r="CB23">
        <v>-999</v>
      </c>
      <c r="CC23">
        <v>-999</v>
      </c>
      <c r="CD23">
        <v>-999</v>
      </c>
      <c r="CE23">
        <v>-999</v>
      </c>
      <c r="CF23">
        <v>-999</v>
      </c>
      <c r="CG23">
        <v>-999</v>
      </c>
      <c r="CH23">
        <v>-999</v>
      </c>
      <c r="CI23">
        <v>-999</v>
      </c>
      <c r="CJ23">
        <v>-999</v>
      </c>
      <c r="CK23">
        <v>-999</v>
      </c>
      <c r="CL23">
        <v>-999</v>
      </c>
      <c r="CM23">
        <v>-999</v>
      </c>
      <c r="CN23">
        <v>-999</v>
      </c>
      <c r="CO23">
        <v>-999</v>
      </c>
    </row>
    <row r="24" spans="1:94" x14ac:dyDescent="0.3">
      <c r="A24">
        <v>-999</v>
      </c>
      <c r="B24" s="1">
        <v>42554</v>
      </c>
      <c r="C24" t="s">
        <v>391</v>
      </c>
      <c r="D24" s="46" t="s">
        <v>407</v>
      </c>
      <c r="E24" t="s">
        <v>423</v>
      </c>
      <c r="F24">
        <v>26.943930000000002</v>
      </c>
      <c r="G24">
        <v>-80.075090000000003</v>
      </c>
      <c r="H24" s="2">
        <v>0.33402777777777781</v>
      </c>
      <c r="I24">
        <v>82.3</v>
      </c>
      <c r="J24">
        <v>84.8</v>
      </c>
      <c r="K24">
        <v>93.9</v>
      </c>
      <c r="L24" s="46">
        <v>0</v>
      </c>
      <c r="M24" s="2">
        <v>0.41944444444444445</v>
      </c>
      <c r="N24">
        <v>87.1</v>
      </c>
      <c r="O24">
        <v>81.3</v>
      </c>
      <c r="P24">
        <v>104.3</v>
      </c>
      <c r="Q24">
        <v>0</v>
      </c>
      <c r="R24" t="s">
        <v>440</v>
      </c>
      <c r="S24">
        <v>-999</v>
      </c>
      <c r="T24" s="2">
        <v>0.3263888888888889</v>
      </c>
      <c r="U24" s="2">
        <v>0.5</v>
      </c>
      <c r="V24">
        <v>250</v>
      </c>
      <c r="W24" s="2" t="s">
        <v>458</v>
      </c>
      <c r="X24">
        <v>-999</v>
      </c>
      <c r="Y24">
        <v>-999</v>
      </c>
      <c r="Z24" s="46">
        <v>-999</v>
      </c>
      <c r="AA24">
        <v>-999</v>
      </c>
      <c r="AB24">
        <v>-999</v>
      </c>
      <c r="AC24">
        <v>-999</v>
      </c>
      <c r="AD24">
        <v>-999</v>
      </c>
      <c r="AE24">
        <v>-999</v>
      </c>
      <c r="AF24">
        <v>-999</v>
      </c>
      <c r="AG24">
        <v>-999</v>
      </c>
      <c r="AH24">
        <v>-999</v>
      </c>
      <c r="AI24">
        <v>-999</v>
      </c>
      <c r="AJ24" s="46">
        <v>-999</v>
      </c>
      <c r="AK24">
        <v>-999</v>
      </c>
      <c r="AL24">
        <v>-999</v>
      </c>
      <c r="AM24">
        <v>-999</v>
      </c>
      <c r="AN24">
        <v>-999</v>
      </c>
      <c r="AO24" s="46">
        <v>-999</v>
      </c>
      <c r="AP24">
        <v>-999</v>
      </c>
      <c r="AQ24">
        <v>-999</v>
      </c>
      <c r="AR24">
        <v>-999</v>
      </c>
      <c r="AS24" s="46">
        <v>-999</v>
      </c>
      <c r="AT24" s="46">
        <v>-999</v>
      </c>
      <c r="AU24" s="46">
        <v>-999</v>
      </c>
      <c r="AV24" s="46">
        <v>-999</v>
      </c>
      <c r="AW24" s="46">
        <v>-999</v>
      </c>
      <c r="AX24" s="46">
        <v>-999</v>
      </c>
      <c r="AY24" s="46">
        <v>-999</v>
      </c>
      <c r="AZ24" s="46">
        <v>-999</v>
      </c>
      <c r="BA24">
        <v>-999</v>
      </c>
      <c r="BB24">
        <v>-999</v>
      </c>
      <c r="BC24">
        <v>-999</v>
      </c>
      <c r="BD24">
        <v>-999</v>
      </c>
      <c r="BE24">
        <v>-999</v>
      </c>
      <c r="BF24" s="43">
        <v>-999</v>
      </c>
      <c r="BG24">
        <v>-999</v>
      </c>
      <c r="BH24">
        <v>-999</v>
      </c>
      <c r="BI24" s="43">
        <v>-999</v>
      </c>
      <c r="BJ24">
        <v>-999</v>
      </c>
      <c r="BK24">
        <v>-999</v>
      </c>
      <c r="BL24">
        <v>-999</v>
      </c>
      <c r="BM24">
        <v>-999</v>
      </c>
      <c r="BN24">
        <v>-999</v>
      </c>
      <c r="BO24">
        <v>-999</v>
      </c>
      <c r="BP24">
        <v>-999</v>
      </c>
      <c r="BQ24">
        <v>-999</v>
      </c>
      <c r="BR24">
        <v>-999</v>
      </c>
      <c r="BS24">
        <v>-999</v>
      </c>
      <c r="BT24">
        <v>-999</v>
      </c>
      <c r="BU24">
        <v>-999</v>
      </c>
      <c r="BV24">
        <v>-999</v>
      </c>
      <c r="BW24">
        <v>-999</v>
      </c>
      <c r="BX24">
        <v>-999</v>
      </c>
      <c r="BY24">
        <v>-999</v>
      </c>
      <c r="BZ24">
        <v>-999</v>
      </c>
      <c r="CA24">
        <v>-999</v>
      </c>
      <c r="CB24">
        <v>-999</v>
      </c>
      <c r="CC24">
        <v>-999</v>
      </c>
      <c r="CD24">
        <v>-999</v>
      </c>
      <c r="CE24">
        <v>-999</v>
      </c>
      <c r="CF24">
        <v>-999</v>
      </c>
      <c r="CG24">
        <v>-999</v>
      </c>
      <c r="CH24">
        <v>-999</v>
      </c>
      <c r="CI24">
        <v>-999</v>
      </c>
      <c r="CJ24">
        <v>-999</v>
      </c>
      <c r="CK24">
        <v>-999</v>
      </c>
      <c r="CL24">
        <v>-999</v>
      </c>
      <c r="CM24">
        <v>-999</v>
      </c>
      <c r="CN24">
        <v>-999</v>
      </c>
      <c r="CO24">
        <v>-999</v>
      </c>
    </row>
    <row r="25" spans="1:94" x14ac:dyDescent="0.3">
      <c r="A25">
        <v>-999</v>
      </c>
      <c r="B25" s="1">
        <v>42556</v>
      </c>
      <c r="C25" t="s">
        <v>391</v>
      </c>
      <c r="D25" s="46" t="s">
        <v>396</v>
      </c>
      <c r="E25" t="s">
        <v>423</v>
      </c>
      <c r="F25">
        <v>26.867629999999998</v>
      </c>
      <c r="G25">
        <v>-80.052310000000006</v>
      </c>
      <c r="H25" s="2">
        <v>0.44791666666666669</v>
      </c>
      <c r="I25">
        <v>87.5</v>
      </c>
      <c r="J25">
        <v>72.2</v>
      </c>
      <c r="K25">
        <v>100.9</v>
      </c>
      <c r="L25" s="46">
        <v>2.6</v>
      </c>
      <c r="M25" s="2">
        <v>0.50486111111111109</v>
      </c>
      <c r="N25">
        <v>90.4</v>
      </c>
      <c r="O25">
        <v>68.400000000000006</v>
      </c>
      <c r="P25">
        <v>105.8</v>
      </c>
      <c r="Q25">
        <v>0.6</v>
      </c>
      <c r="R25" t="s">
        <v>440</v>
      </c>
      <c r="S25">
        <v>-999</v>
      </c>
      <c r="T25" s="2">
        <v>0.44791666666666669</v>
      </c>
      <c r="U25" s="2">
        <v>0.50555555555555554</v>
      </c>
      <c r="V25">
        <v>82.999999999999943</v>
      </c>
      <c r="W25" s="2" t="s">
        <v>458</v>
      </c>
      <c r="X25">
        <v>-999</v>
      </c>
      <c r="Y25">
        <v>-999</v>
      </c>
      <c r="Z25" s="46">
        <v>-999</v>
      </c>
      <c r="AA25">
        <v>-999</v>
      </c>
      <c r="AB25">
        <v>-999</v>
      </c>
      <c r="AC25">
        <v>-999</v>
      </c>
      <c r="AD25">
        <v>-999</v>
      </c>
      <c r="AE25">
        <v>-999</v>
      </c>
      <c r="AF25">
        <v>-999</v>
      </c>
      <c r="AG25">
        <v>-999</v>
      </c>
      <c r="AH25">
        <v>-999</v>
      </c>
      <c r="AI25">
        <v>-999</v>
      </c>
      <c r="AJ25" s="46">
        <v>-999</v>
      </c>
      <c r="AK25">
        <v>-999</v>
      </c>
      <c r="AL25">
        <v>-999</v>
      </c>
      <c r="AM25">
        <v>-999</v>
      </c>
      <c r="AN25">
        <v>-999</v>
      </c>
      <c r="AO25" s="46">
        <v>-999</v>
      </c>
      <c r="AP25">
        <v>-999</v>
      </c>
      <c r="AQ25">
        <v>-999</v>
      </c>
      <c r="AR25">
        <v>-999</v>
      </c>
      <c r="AS25" s="46">
        <v>-999</v>
      </c>
      <c r="AT25" s="46">
        <v>-999</v>
      </c>
      <c r="AU25" s="46">
        <v>-999</v>
      </c>
      <c r="AV25" s="46">
        <v>-999</v>
      </c>
      <c r="AW25" s="46">
        <v>-999</v>
      </c>
      <c r="AX25" s="46">
        <v>-999</v>
      </c>
      <c r="AY25" s="46">
        <v>-999</v>
      </c>
      <c r="AZ25" s="46">
        <v>-999</v>
      </c>
      <c r="BA25">
        <v>-999</v>
      </c>
      <c r="BB25">
        <v>-999</v>
      </c>
      <c r="BC25">
        <v>-999</v>
      </c>
      <c r="BD25">
        <v>-999</v>
      </c>
      <c r="BE25">
        <v>-999</v>
      </c>
      <c r="BF25" s="43">
        <v>-999</v>
      </c>
      <c r="BG25">
        <v>-999</v>
      </c>
      <c r="BH25">
        <v>-999</v>
      </c>
      <c r="BI25" s="43">
        <v>-999</v>
      </c>
      <c r="BJ25">
        <v>-999</v>
      </c>
      <c r="BK25">
        <v>-999</v>
      </c>
      <c r="BL25">
        <v>-999</v>
      </c>
      <c r="BM25">
        <v>-999</v>
      </c>
      <c r="BN25">
        <v>-999</v>
      </c>
      <c r="BO25">
        <v>-999</v>
      </c>
      <c r="BP25">
        <v>-999</v>
      </c>
      <c r="BQ25">
        <v>-999</v>
      </c>
      <c r="BR25">
        <v>-999</v>
      </c>
      <c r="BS25">
        <v>-999</v>
      </c>
      <c r="BT25">
        <v>-999</v>
      </c>
      <c r="BU25">
        <v>-999</v>
      </c>
      <c r="BV25">
        <v>-999</v>
      </c>
      <c r="BW25">
        <v>-999</v>
      </c>
      <c r="BX25">
        <v>-999</v>
      </c>
      <c r="BY25">
        <v>-999</v>
      </c>
      <c r="BZ25">
        <v>-999</v>
      </c>
      <c r="CA25">
        <v>-999</v>
      </c>
      <c r="CB25">
        <v>-999</v>
      </c>
      <c r="CC25">
        <v>-999</v>
      </c>
      <c r="CD25">
        <v>-999</v>
      </c>
      <c r="CE25">
        <v>-999</v>
      </c>
      <c r="CF25">
        <v>-999</v>
      </c>
      <c r="CG25">
        <v>-999</v>
      </c>
      <c r="CH25">
        <v>-999</v>
      </c>
      <c r="CI25">
        <v>-999</v>
      </c>
      <c r="CJ25">
        <v>-999</v>
      </c>
      <c r="CK25">
        <v>-999</v>
      </c>
      <c r="CL25">
        <v>-999</v>
      </c>
      <c r="CM25">
        <v>-999</v>
      </c>
      <c r="CN25">
        <v>-999</v>
      </c>
      <c r="CO25">
        <v>-999</v>
      </c>
    </row>
    <row r="26" spans="1:94" x14ac:dyDescent="0.3">
      <c r="A26">
        <v>-999</v>
      </c>
      <c r="B26" s="1">
        <v>42560</v>
      </c>
      <c r="C26" t="s">
        <v>391</v>
      </c>
      <c r="D26" s="46" t="s">
        <v>410</v>
      </c>
      <c r="E26" t="s">
        <v>424</v>
      </c>
      <c r="F26">
        <v>27.057600000000001</v>
      </c>
      <c r="G26">
        <v>-80.167959999999994</v>
      </c>
      <c r="H26" s="2">
        <v>0.26597222222222222</v>
      </c>
      <c r="I26">
        <v>83.1</v>
      </c>
      <c r="J26">
        <v>78.8</v>
      </c>
      <c r="K26">
        <v>90.4</v>
      </c>
      <c r="L26" s="46">
        <v>0</v>
      </c>
      <c r="M26" s="2">
        <v>0.44791666666666669</v>
      </c>
      <c r="N26">
        <v>96.4</v>
      </c>
      <c r="O26">
        <v>58.1</v>
      </c>
      <c r="P26">
        <v>118.7</v>
      </c>
      <c r="Q26">
        <v>1</v>
      </c>
      <c r="R26" t="s">
        <v>440</v>
      </c>
      <c r="S26">
        <v>-999</v>
      </c>
      <c r="T26" s="2">
        <v>0.27083333333333331</v>
      </c>
      <c r="U26" s="2">
        <v>0.44791666666666669</v>
      </c>
      <c r="V26">
        <v>255.00000000000006</v>
      </c>
      <c r="W26" s="2" t="s">
        <v>458</v>
      </c>
      <c r="X26">
        <v>-999</v>
      </c>
      <c r="Y26">
        <v>-999</v>
      </c>
      <c r="Z26" s="46">
        <v>-999</v>
      </c>
      <c r="AA26">
        <v>-999</v>
      </c>
      <c r="AB26">
        <v>-999</v>
      </c>
      <c r="AC26">
        <v>-999</v>
      </c>
      <c r="AD26">
        <v>-999</v>
      </c>
      <c r="AE26">
        <v>-999</v>
      </c>
      <c r="AF26">
        <v>-999</v>
      </c>
      <c r="AG26">
        <v>-999</v>
      </c>
      <c r="AH26">
        <v>-999</v>
      </c>
      <c r="AI26">
        <v>-999</v>
      </c>
      <c r="AJ26" s="46">
        <v>-999</v>
      </c>
      <c r="AK26">
        <v>-999</v>
      </c>
      <c r="AL26">
        <v>-999</v>
      </c>
      <c r="AM26">
        <v>-999</v>
      </c>
      <c r="AN26">
        <v>-999</v>
      </c>
      <c r="AO26" s="46">
        <v>-999</v>
      </c>
      <c r="AP26">
        <v>-999</v>
      </c>
      <c r="AQ26">
        <v>-999</v>
      </c>
      <c r="AR26">
        <v>-999</v>
      </c>
      <c r="AS26" s="46">
        <v>-999</v>
      </c>
      <c r="AT26" s="46">
        <v>-999</v>
      </c>
      <c r="AU26" s="46">
        <v>-999</v>
      </c>
      <c r="AV26" s="46">
        <v>-999</v>
      </c>
      <c r="AW26" s="46">
        <v>-999</v>
      </c>
      <c r="AX26" s="46">
        <v>-999</v>
      </c>
      <c r="AY26" s="46">
        <v>-999</v>
      </c>
      <c r="AZ26" s="46">
        <v>-999</v>
      </c>
      <c r="BA26">
        <v>-999</v>
      </c>
      <c r="BB26">
        <v>-999</v>
      </c>
      <c r="BC26">
        <v>-999</v>
      </c>
      <c r="BD26">
        <v>-999</v>
      </c>
      <c r="BE26">
        <v>-999</v>
      </c>
      <c r="BF26" s="43">
        <v>-999</v>
      </c>
      <c r="BG26">
        <v>-999</v>
      </c>
      <c r="BH26">
        <v>-999</v>
      </c>
      <c r="BI26" s="43">
        <v>-999</v>
      </c>
      <c r="BJ26">
        <v>-999</v>
      </c>
      <c r="BK26">
        <v>-999</v>
      </c>
      <c r="BL26">
        <v>-999</v>
      </c>
      <c r="BM26">
        <v>-999</v>
      </c>
      <c r="BN26">
        <v>-999</v>
      </c>
      <c r="BO26">
        <v>-999</v>
      </c>
      <c r="BP26">
        <v>-999</v>
      </c>
      <c r="BQ26">
        <v>-999</v>
      </c>
      <c r="BR26">
        <v>-999</v>
      </c>
      <c r="BS26">
        <v>-999</v>
      </c>
      <c r="BT26">
        <v>-999</v>
      </c>
      <c r="BU26">
        <v>-999</v>
      </c>
      <c r="BV26">
        <v>-999</v>
      </c>
      <c r="BW26">
        <v>-999</v>
      </c>
      <c r="BX26">
        <v>-999</v>
      </c>
      <c r="BY26">
        <v>-999</v>
      </c>
      <c r="BZ26">
        <v>-999</v>
      </c>
      <c r="CA26">
        <v>-999</v>
      </c>
      <c r="CB26">
        <v>-999</v>
      </c>
      <c r="CC26">
        <v>-999</v>
      </c>
      <c r="CD26">
        <v>-999</v>
      </c>
      <c r="CE26">
        <v>-999</v>
      </c>
      <c r="CF26">
        <v>-999</v>
      </c>
      <c r="CG26">
        <v>-999</v>
      </c>
      <c r="CH26">
        <v>-999</v>
      </c>
      <c r="CI26">
        <v>-999</v>
      </c>
      <c r="CJ26">
        <v>-999</v>
      </c>
      <c r="CK26">
        <v>-999</v>
      </c>
      <c r="CL26">
        <v>-999</v>
      </c>
      <c r="CM26">
        <v>-999</v>
      </c>
      <c r="CN26">
        <v>-999</v>
      </c>
      <c r="CO26">
        <v>-999</v>
      </c>
    </row>
    <row r="27" spans="1:94" x14ac:dyDescent="0.3">
      <c r="A27">
        <v>-999</v>
      </c>
      <c r="B27" s="1">
        <v>42563</v>
      </c>
      <c r="C27" t="s">
        <v>391</v>
      </c>
      <c r="D27" s="46" t="s">
        <v>409</v>
      </c>
      <c r="E27" t="s">
        <v>424</v>
      </c>
      <c r="F27">
        <v>26.48067</v>
      </c>
      <c r="G27">
        <v>-80.142319999999998</v>
      </c>
      <c r="H27" s="2">
        <v>0.26458333333333334</v>
      </c>
      <c r="I27">
        <v>84.6</v>
      </c>
      <c r="J27">
        <v>75.599999999999994</v>
      </c>
      <c r="K27">
        <v>94.1</v>
      </c>
      <c r="L27" s="46">
        <v>0.6</v>
      </c>
      <c r="M27" s="2">
        <v>0.44791666666666669</v>
      </c>
      <c r="N27">
        <v>96.2</v>
      </c>
      <c r="O27">
        <v>63.7</v>
      </c>
      <c r="P27">
        <v>122.8</v>
      </c>
      <c r="Q27">
        <v>1.1000000000000001</v>
      </c>
      <c r="R27" t="s">
        <v>440</v>
      </c>
      <c r="S27">
        <v>-999</v>
      </c>
      <c r="T27" s="2">
        <v>0.26041666666666669</v>
      </c>
      <c r="U27" s="2">
        <v>0.45833333333333331</v>
      </c>
      <c r="V27">
        <v>284.99999999999994</v>
      </c>
      <c r="W27" s="2" t="s">
        <v>458</v>
      </c>
      <c r="X27">
        <v>-999</v>
      </c>
      <c r="Y27">
        <v>-999</v>
      </c>
      <c r="Z27" s="46">
        <v>-999</v>
      </c>
      <c r="AA27">
        <v>-999</v>
      </c>
      <c r="AB27">
        <v>-999</v>
      </c>
      <c r="AC27">
        <v>-999</v>
      </c>
      <c r="AD27">
        <v>-999</v>
      </c>
      <c r="AE27">
        <v>-999</v>
      </c>
      <c r="AF27">
        <v>-999</v>
      </c>
      <c r="AG27">
        <v>-999</v>
      </c>
      <c r="AH27">
        <v>-999</v>
      </c>
      <c r="AI27">
        <v>-999</v>
      </c>
      <c r="AJ27" s="46">
        <v>-999</v>
      </c>
      <c r="AK27">
        <v>-999</v>
      </c>
      <c r="AL27">
        <v>-999</v>
      </c>
      <c r="AM27">
        <v>-999</v>
      </c>
      <c r="AN27">
        <v>-999</v>
      </c>
      <c r="AO27" s="46">
        <v>-999</v>
      </c>
      <c r="AP27">
        <v>-999</v>
      </c>
      <c r="AQ27">
        <v>-999</v>
      </c>
      <c r="AR27">
        <v>-999</v>
      </c>
      <c r="AS27" s="46">
        <v>-999</v>
      </c>
      <c r="AT27" s="46">
        <v>-999</v>
      </c>
      <c r="AU27" s="46">
        <v>-999</v>
      </c>
      <c r="AV27" s="46">
        <v>-999</v>
      </c>
      <c r="AW27" s="46">
        <v>-999</v>
      </c>
      <c r="AX27" s="46">
        <v>-999</v>
      </c>
      <c r="AY27" s="46">
        <v>-999</v>
      </c>
      <c r="AZ27" s="46">
        <v>-999</v>
      </c>
      <c r="BA27">
        <v>-999</v>
      </c>
      <c r="BB27">
        <v>-999</v>
      </c>
      <c r="BC27">
        <v>-999</v>
      </c>
      <c r="BD27">
        <v>-999</v>
      </c>
      <c r="BE27">
        <v>-999</v>
      </c>
      <c r="BF27" s="43">
        <v>-999</v>
      </c>
      <c r="BG27">
        <v>-999</v>
      </c>
      <c r="BH27">
        <v>-999</v>
      </c>
      <c r="BI27" s="43">
        <v>-999</v>
      </c>
      <c r="BJ27">
        <v>-999</v>
      </c>
      <c r="BK27">
        <v>-999</v>
      </c>
      <c r="BL27">
        <v>-999</v>
      </c>
      <c r="BM27">
        <v>-999</v>
      </c>
      <c r="BN27">
        <v>-999</v>
      </c>
      <c r="BO27">
        <v>-999</v>
      </c>
      <c r="BP27">
        <v>-999</v>
      </c>
      <c r="BQ27">
        <v>-999</v>
      </c>
      <c r="BR27">
        <v>-999</v>
      </c>
      <c r="BS27">
        <v>-999</v>
      </c>
      <c r="BT27">
        <v>-999</v>
      </c>
      <c r="BU27">
        <v>-999</v>
      </c>
      <c r="BV27">
        <v>-999</v>
      </c>
      <c r="BW27">
        <v>-999</v>
      </c>
      <c r="BX27">
        <v>-999</v>
      </c>
      <c r="BY27">
        <v>-999</v>
      </c>
      <c r="BZ27">
        <v>-999</v>
      </c>
      <c r="CA27">
        <v>-999</v>
      </c>
      <c r="CB27">
        <v>-999</v>
      </c>
      <c r="CC27">
        <v>-999</v>
      </c>
      <c r="CD27">
        <v>-999</v>
      </c>
      <c r="CE27">
        <v>-999</v>
      </c>
      <c r="CF27">
        <v>-999</v>
      </c>
      <c r="CG27">
        <v>-999</v>
      </c>
      <c r="CH27">
        <v>-999</v>
      </c>
      <c r="CI27">
        <v>-999</v>
      </c>
      <c r="CJ27">
        <v>-999</v>
      </c>
      <c r="CK27">
        <v>-999</v>
      </c>
      <c r="CL27">
        <v>-999</v>
      </c>
      <c r="CM27">
        <v>-999</v>
      </c>
      <c r="CN27">
        <v>-999</v>
      </c>
      <c r="CO27">
        <v>-999</v>
      </c>
    </row>
    <row r="28" spans="1:94" x14ac:dyDescent="0.3">
      <c r="A28">
        <v>-999</v>
      </c>
      <c r="B28" s="1">
        <v>42565</v>
      </c>
      <c r="C28" t="s">
        <v>391</v>
      </c>
      <c r="D28" s="46" t="s">
        <v>396</v>
      </c>
      <c r="E28" t="s">
        <v>423</v>
      </c>
      <c r="F28">
        <v>26.867629999999998</v>
      </c>
      <c r="G28">
        <v>-80.052310000000006</v>
      </c>
      <c r="H28" s="2">
        <v>0.48819444444444443</v>
      </c>
      <c r="I28">
        <v>90.7</v>
      </c>
      <c r="J28">
        <v>75.5</v>
      </c>
      <c r="K28">
        <v>110</v>
      </c>
      <c r="L28" s="46">
        <v>0</v>
      </c>
      <c r="M28" s="2">
        <v>0.57916666666666672</v>
      </c>
      <c r="N28">
        <v>92.3</v>
      </c>
      <c r="O28">
        <v>64.400000000000006</v>
      </c>
      <c r="P28">
        <v>107.9</v>
      </c>
      <c r="Q28">
        <v>0</v>
      </c>
      <c r="R28" t="s">
        <v>440</v>
      </c>
      <c r="S28">
        <v>-999</v>
      </c>
      <c r="T28" s="2">
        <v>0.49305555555555558</v>
      </c>
      <c r="U28" s="2">
        <v>0.57986111111111105</v>
      </c>
      <c r="V28">
        <v>124.99999999999987</v>
      </c>
      <c r="W28" s="2" t="s">
        <v>458</v>
      </c>
      <c r="X28">
        <v>-999</v>
      </c>
      <c r="Y28">
        <v>-999</v>
      </c>
      <c r="Z28" s="46">
        <v>-999</v>
      </c>
      <c r="AA28">
        <v>-999</v>
      </c>
      <c r="AB28">
        <v>-999</v>
      </c>
      <c r="AC28">
        <v>-999</v>
      </c>
      <c r="AD28">
        <v>-999</v>
      </c>
      <c r="AE28">
        <v>-999</v>
      </c>
      <c r="AF28">
        <v>-999</v>
      </c>
      <c r="AG28">
        <v>-999</v>
      </c>
      <c r="AH28">
        <v>-999</v>
      </c>
      <c r="AI28">
        <v>-999</v>
      </c>
      <c r="AJ28" s="46">
        <v>-999</v>
      </c>
      <c r="AK28">
        <v>-999</v>
      </c>
      <c r="AL28">
        <v>-999</v>
      </c>
      <c r="AM28">
        <v>-999</v>
      </c>
      <c r="AN28">
        <v>-999</v>
      </c>
      <c r="AO28" s="46">
        <v>-999</v>
      </c>
      <c r="AP28">
        <v>-999</v>
      </c>
      <c r="AQ28">
        <v>-999</v>
      </c>
      <c r="AR28">
        <v>-999</v>
      </c>
      <c r="AS28" s="46">
        <v>-999</v>
      </c>
      <c r="AT28" s="46">
        <v>-999</v>
      </c>
      <c r="AU28" s="46">
        <v>-999</v>
      </c>
      <c r="AV28" s="46">
        <v>-999</v>
      </c>
      <c r="AW28" s="46">
        <v>-999</v>
      </c>
      <c r="AX28" s="46">
        <v>-999</v>
      </c>
      <c r="AY28" s="46">
        <v>-999</v>
      </c>
      <c r="AZ28" s="46">
        <v>-999</v>
      </c>
      <c r="BA28">
        <v>-999</v>
      </c>
      <c r="BB28">
        <v>-999</v>
      </c>
      <c r="BC28">
        <v>-999</v>
      </c>
      <c r="BD28">
        <v>-999</v>
      </c>
      <c r="BE28">
        <v>-999</v>
      </c>
      <c r="BF28" s="43">
        <v>-999</v>
      </c>
      <c r="BG28">
        <v>-999</v>
      </c>
      <c r="BH28">
        <v>-999</v>
      </c>
      <c r="BI28" s="43">
        <v>-999</v>
      </c>
      <c r="BJ28">
        <v>-999</v>
      </c>
      <c r="BK28">
        <v>-999</v>
      </c>
      <c r="BL28">
        <v>-999</v>
      </c>
      <c r="BM28">
        <v>-999</v>
      </c>
      <c r="BN28">
        <v>-999</v>
      </c>
      <c r="BO28">
        <v>-999</v>
      </c>
      <c r="BP28">
        <v>-999</v>
      </c>
      <c r="BQ28">
        <v>-999</v>
      </c>
      <c r="BR28">
        <v>-999</v>
      </c>
      <c r="BS28">
        <v>-999</v>
      </c>
      <c r="BT28">
        <v>-999</v>
      </c>
      <c r="BU28">
        <v>-999</v>
      </c>
      <c r="BV28">
        <v>-999</v>
      </c>
      <c r="BW28">
        <v>-999</v>
      </c>
      <c r="BX28">
        <v>-999</v>
      </c>
      <c r="BY28">
        <v>-999</v>
      </c>
      <c r="BZ28">
        <v>-999</v>
      </c>
      <c r="CA28">
        <v>-999</v>
      </c>
      <c r="CB28">
        <v>-999</v>
      </c>
      <c r="CC28">
        <v>-999</v>
      </c>
      <c r="CD28">
        <v>-999</v>
      </c>
      <c r="CE28">
        <v>-999</v>
      </c>
      <c r="CF28">
        <v>-999</v>
      </c>
      <c r="CG28">
        <v>-999</v>
      </c>
      <c r="CH28">
        <v>-999</v>
      </c>
      <c r="CI28">
        <v>-999</v>
      </c>
      <c r="CJ28">
        <v>-999</v>
      </c>
      <c r="CK28">
        <v>-999</v>
      </c>
      <c r="CL28">
        <v>-999</v>
      </c>
      <c r="CM28">
        <v>-999</v>
      </c>
      <c r="CN28">
        <v>-999</v>
      </c>
      <c r="CO28">
        <v>-999</v>
      </c>
    </row>
    <row r="29" spans="1:94" x14ac:dyDescent="0.3">
      <c r="A29">
        <v>-999</v>
      </c>
      <c r="B29" s="1">
        <v>42567</v>
      </c>
      <c r="C29" t="s">
        <v>391</v>
      </c>
      <c r="D29" s="46" t="s">
        <v>404</v>
      </c>
      <c r="E29" t="s">
        <v>424</v>
      </c>
      <c r="F29">
        <v>27.038309999999999</v>
      </c>
      <c r="G29">
        <v>-80.168689999999998</v>
      </c>
      <c r="H29" s="2">
        <v>0.34027777777777773</v>
      </c>
      <c r="I29">
        <v>85.4</v>
      </c>
      <c r="J29">
        <v>75.400000000000006</v>
      </c>
      <c r="K29">
        <v>96</v>
      </c>
      <c r="L29" s="46">
        <v>0</v>
      </c>
      <c r="M29" s="2">
        <v>0.51458333333333328</v>
      </c>
      <c r="N29">
        <v>93.3</v>
      </c>
      <c r="O29">
        <v>60.9</v>
      </c>
      <c r="P29">
        <v>111</v>
      </c>
      <c r="Q29">
        <v>1.1000000000000001</v>
      </c>
      <c r="R29" t="s">
        <v>440</v>
      </c>
      <c r="S29">
        <v>-999</v>
      </c>
      <c r="T29" s="2">
        <v>0.34375</v>
      </c>
      <c r="U29" s="2">
        <v>0.51041666666666663</v>
      </c>
      <c r="V29">
        <v>239.99999999999994</v>
      </c>
      <c r="W29" s="2" t="s">
        <v>458</v>
      </c>
      <c r="X29">
        <v>-999</v>
      </c>
      <c r="Y29">
        <v>-999</v>
      </c>
      <c r="Z29" s="46">
        <v>-999</v>
      </c>
      <c r="AA29">
        <v>-999</v>
      </c>
      <c r="AB29">
        <v>-999</v>
      </c>
      <c r="AC29">
        <v>-999</v>
      </c>
      <c r="AD29">
        <v>-999</v>
      </c>
      <c r="AE29">
        <v>-999</v>
      </c>
      <c r="AF29">
        <v>-999</v>
      </c>
      <c r="AG29">
        <v>-999</v>
      </c>
      <c r="AH29">
        <v>-999</v>
      </c>
      <c r="AI29">
        <v>-999</v>
      </c>
      <c r="AJ29" s="46">
        <v>-999</v>
      </c>
      <c r="AK29">
        <v>-999</v>
      </c>
      <c r="AL29">
        <v>-999</v>
      </c>
      <c r="AM29">
        <v>-999</v>
      </c>
      <c r="AN29">
        <v>-999</v>
      </c>
      <c r="AO29" s="46">
        <v>-999</v>
      </c>
      <c r="AP29">
        <v>-999</v>
      </c>
      <c r="AQ29">
        <v>-999</v>
      </c>
      <c r="AR29">
        <v>-999</v>
      </c>
      <c r="AS29" s="46">
        <v>-999</v>
      </c>
      <c r="AT29" s="46">
        <v>-999</v>
      </c>
      <c r="AU29" s="46">
        <v>-999</v>
      </c>
      <c r="AV29" s="46">
        <v>-999</v>
      </c>
      <c r="AW29" s="46">
        <v>-999</v>
      </c>
      <c r="AX29" s="46">
        <v>-999</v>
      </c>
      <c r="AY29" s="46">
        <v>-999</v>
      </c>
      <c r="AZ29" s="46">
        <v>-999</v>
      </c>
      <c r="BA29">
        <v>-999</v>
      </c>
      <c r="BB29">
        <v>-999</v>
      </c>
      <c r="BC29">
        <v>-999</v>
      </c>
      <c r="BD29">
        <v>-999</v>
      </c>
      <c r="BE29">
        <v>-999</v>
      </c>
      <c r="BF29" s="43">
        <v>-999</v>
      </c>
      <c r="BG29">
        <v>-999</v>
      </c>
      <c r="BH29">
        <v>-999</v>
      </c>
      <c r="BI29" s="43">
        <v>-999</v>
      </c>
      <c r="BJ29">
        <v>-999</v>
      </c>
      <c r="BK29">
        <v>-999</v>
      </c>
      <c r="BL29">
        <v>-999</v>
      </c>
      <c r="BM29">
        <v>-999</v>
      </c>
      <c r="BN29">
        <v>-999</v>
      </c>
      <c r="BO29">
        <v>-999</v>
      </c>
      <c r="BP29">
        <v>-999</v>
      </c>
      <c r="BQ29">
        <v>-999</v>
      </c>
      <c r="BR29">
        <v>-999</v>
      </c>
      <c r="BS29">
        <v>-999</v>
      </c>
      <c r="BT29">
        <v>-999</v>
      </c>
      <c r="BU29">
        <v>-999</v>
      </c>
      <c r="BV29">
        <v>-999</v>
      </c>
      <c r="BW29">
        <v>-999</v>
      </c>
      <c r="BX29">
        <v>-999</v>
      </c>
      <c r="BY29">
        <v>-999</v>
      </c>
      <c r="BZ29">
        <v>-999</v>
      </c>
      <c r="CA29">
        <v>-999</v>
      </c>
      <c r="CB29">
        <v>-999</v>
      </c>
      <c r="CC29">
        <v>-999</v>
      </c>
      <c r="CD29">
        <v>-999</v>
      </c>
      <c r="CE29">
        <v>-999</v>
      </c>
      <c r="CF29">
        <v>-999</v>
      </c>
      <c r="CG29">
        <v>-999</v>
      </c>
      <c r="CH29">
        <v>-999</v>
      </c>
      <c r="CI29">
        <v>-999</v>
      </c>
      <c r="CJ29">
        <v>-999</v>
      </c>
      <c r="CK29">
        <v>-999</v>
      </c>
      <c r="CL29">
        <v>-999</v>
      </c>
      <c r="CM29">
        <v>-999</v>
      </c>
      <c r="CN29">
        <v>-999</v>
      </c>
      <c r="CO29">
        <v>-999</v>
      </c>
    </row>
    <row r="30" spans="1:94" x14ac:dyDescent="0.3">
      <c r="A30">
        <v>-999</v>
      </c>
      <c r="B30" s="1">
        <v>42568</v>
      </c>
      <c r="C30" t="s">
        <v>391</v>
      </c>
      <c r="D30" s="46" t="s">
        <v>404</v>
      </c>
      <c r="E30" t="s">
        <v>424</v>
      </c>
      <c r="F30">
        <v>27.038309999999999</v>
      </c>
      <c r="G30">
        <v>-80.168689999999998</v>
      </c>
      <c r="H30" s="2">
        <v>0.34027777777777773</v>
      </c>
      <c r="I30">
        <v>86.4</v>
      </c>
      <c r="J30">
        <v>69.5</v>
      </c>
      <c r="K30">
        <v>100.9</v>
      </c>
      <c r="L30" s="46">
        <v>1</v>
      </c>
      <c r="M30" s="2">
        <v>0.51041666666666663</v>
      </c>
      <c r="N30">
        <v>102.2</v>
      </c>
      <c r="O30">
        <v>51.7</v>
      </c>
      <c r="P30">
        <v>124.4</v>
      </c>
      <c r="Q30">
        <v>0.7</v>
      </c>
      <c r="R30" t="s">
        <v>440</v>
      </c>
      <c r="S30">
        <v>-999</v>
      </c>
      <c r="T30" s="2">
        <v>0.34027777777777773</v>
      </c>
      <c r="U30" s="2">
        <v>0.51041666666666663</v>
      </c>
      <c r="V30">
        <v>245</v>
      </c>
      <c r="W30" s="2" t="s">
        <v>458</v>
      </c>
      <c r="X30">
        <v>-999</v>
      </c>
      <c r="Y30">
        <v>-999</v>
      </c>
      <c r="Z30" s="46">
        <v>-999</v>
      </c>
      <c r="AA30">
        <v>-999</v>
      </c>
      <c r="AB30">
        <v>-999</v>
      </c>
      <c r="AC30">
        <v>-999</v>
      </c>
      <c r="AD30">
        <v>-999</v>
      </c>
      <c r="AE30">
        <v>-999</v>
      </c>
      <c r="AF30">
        <v>-999</v>
      </c>
      <c r="AG30">
        <v>-999</v>
      </c>
      <c r="AH30">
        <v>-999</v>
      </c>
      <c r="AI30">
        <v>-999</v>
      </c>
      <c r="AJ30" s="46">
        <v>-999</v>
      </c>
      <c r="AK30">
        <v>-999</v>
      </c>
      <c r="AL30">
        <v>-999</v>
      </c>
      <c r="AM30">
        <v>-999</v>
      </c>
      <c r="AN30">
        <v>-999</v>
      </c>
      <c r="AO30" s="46">
        <v>-999</v>
      </c>
      <c r="AP30">
        <v>-999</v>
      </c>
      <c r="AQ30">
        <v>-999</v>
      </c>
      <c r="AR30">
        <v>-999</v>
      </c>
      <c r="AS30" s="46">
        <v>-999</v>
      </c>
      <c r="AT30" s="46">
        <v>-999</v>
      </c>
      <c r="AU30" s="46">
        <v>-999</v>
      </c>
      <c r="AV30" s="46">
        <v>-999</v>
      </c>
      <c r="AW30" s="46">
        <v>-999</v>
      </c>
      <c r="AX30" s="46">
        <v>-999</v>
      </c>
      <c r="AY30" s="46">
        <v>-999</v>
      </c>
      <c r="AZ30" s="46">
        <v>-999</v>
      </c>
      <c r="BA30">
        <v>-999</v>
      </c>
      <c r="BB30">
        <v>-999</v>
      </c>
      <c r="BC30">
        <v>-999</v>
      </c>
      <c r="BD30">
        <v>-999</v>
      </c>
      <c r="BE30">
        <v>-999</v>
      </c>
      <c r="BF30" s="43">
        <v>-999</v>
      </c>
      <c r="BG30">
        <v>-999</v>
      </c>
      <c r="BH30">
        <v>-999</v>
      </c>
      <c r="BI30" s="43">
        <v>-999</v>
      </c>
      <c r="BJ30">
        <v>-999</v>
      </c>
      <c r="BK30">
        <v>-999</v>
      </c>
      <c r="BL30">
        <v>-999</v>
      </c>
      <c r="BM30">
        <v>-999</v>
      </c>
      <c r="BN30">
        <v>-999</v>
      </c>
      <c r="BO30">
        <v>-999</v>
      </c>
      <c r="BP30">
        <v>-999</v>
      </c>
      <c r="BQ30">
        <v>-999</v>
      </c>
      <c r="BR30">
        <v>-999</v>
      </c>
      <c r="BS30">
        <v>-999</v>
      </c>
      <c r="BT30">
        <v>-999</v>
      </c>
      <c r="BU30">
        <v>-999</v>
      </c>
      <c r="BV30">
        <v>-999</v>
      </c>
      <c r="BW30">
        <v>-999</v>
      </c>
      <c r="BX30">
        <v>-999</v>
      </c>
      <c r="BY30">
        <v>-999</v>
      </c>
      <c r="BZ30">
        <v>-999</v>
      </c>
      <c r="CA30">
        <v>-999</v>
      </c>
      <c r="CB30">
        <v>-999</v>
      </c>
      <c r="CC30">
        <v>-999</v>
      </c>
      <c r="CD30">
        <v>-999</v>
      </c>
      <c r="CE30">
        <v>-999</v>
      </c>
      <c r="CF30">
        <v>-999</v>
      </c>
      <c r="CG30">
        <v>-999</v>
      </c>
      <c r="CH30">
        <v>-999</v>
      </c>
      <c r="CI30">
        <v>-999</v>
      </c>
      <c r="CJ30">
        <v>-999</v>
      </c>
      <c r="CK30">
        <v>-999</v>
      </c>
      <c r="CL30">
        <v>-999</v>
      </c>
      <c r="CM30">
        <v>-999</v>
      </c>
      <c r="CN30">
        <v>-999</v>
      </c>
      <c r="CO30">
        <v>-999</v>
      </c>
    </row>
    <row r="31" spans="1:94" x14ac:dyDescent="0.3">
      <c r="A31">
        <v>-999</v>
      </c>
      <c r="B31" s="1">
        <v>42569</v>
      </c>
      <c r="C31" t="s">
        <v>391</v>
      </c>
      <c r="D31" s="46" t="s">
        <v>398</v>
      </c>
      <c r="E31" t="s">
        <v>423</v>
      </c>
      <c r="F31">
        <v>26.714110000000002</v>
      </c>
      <c r="G31">
        <v>-80.323040000000006</v>
      </c>
      <c r="H31" s="2">
        <v>0.36388888888888887</v>
      </c>
      <c r="I31">
        <v>87.1</v>
      </c>
      <c r="J31">
        <v>71.7</v>
      </c>
      <c r="K31">
        <v>100.6</v>
      </c>
      <c r="L31" s="46">
        <v>0.6</v>
      </c>
      <c r="M31" s="2">
        <v>0.47569444444444442</v>
      </c>
      <c r="N31">
        <v>90.6</v>
      </c>
      <c r="O31">
        <v>63.8</v>
      </c>
      <c r="P31">
        <v>104.6</v>
      </c>
      <c r="Q31">
        <v>0.7</v>
      </c>
      <c r="R31" t="s">
        <v>440</v>
      </c>
      <c r="S31">
        <v>-999</v>
      </c>
      <c r="T31" s="2">
        <v>0.36249999999999999</v>
      </c>
      <c r="U31" s="2">
        <v>0.47569444444444442</v>
      </c>
      <c r="V31">
        <v>162.99999999999997</v>
      </c>
      <c r="W31" s="2" t="s">
        <v>458</v>
      </c>
      <c r="X31">
        <v>-999</v>
      </c>
      <c r="Y31">
        <v>-999</v>
      </c>
      <c r="Z31" s="46">
        <v>-999</v>
      </c>
      <c r="AA31">
        <v>-999</v>
      </c>
      <c r="AB31">
        <v>-999</v>
      </c>
      <c r="AC31">
        <v>-999</v>
      </c>
      <c r="AD31">
        <v>-999</v>
      </c>
      <c r="AE31">
        <v>-999</v>
      </c>
      <c r="AF31">
        <v>-999</v>
      </c>
      <c r="AG31">
        <v>-999</v>
      </c>
      <c r="AH31">
        <v>-999</v>
      </c>
      <c r="AI31">
        <v>-999</v>
      </c>
      <c r="AJ31" s="46">
        <v>-999</v>
      </c>
      <c r="AK31">
        <v>-999</v>
      </c>
      <c r="AL31">
        <v>-999</v>
      </c>
      <c r="AM31">
        <v>-999</v>
      </c>
      <c r="AN31">
        <v>-999</v>
      </c>
      <c r="AO31" s="46">
        <v>-999</v>
      </c>
      <c r="AP31">
        <v>-999</v>
      </c>
      <c r="AQ31">
        <v>-999</v>
      </c>
      <c r="AR31">
        <v>-999</v>
      </c>
      <c r="AS31" s="46">
        <v>-999</v>
      </c>
      <c r="AT31" s="46">
        <v>-999</v>
      </c>
      <c r="AU31" s="46">
        <v>-999</v>
      </c>
      <c r="AV31" s="46">
        <v>-999</v>
      </c>
      <c r="AW31" s="46">
        <v>-999</v>
      </c>
      <c r="AX31" s="46">
        <v>-999</v>
      </c>
      <c r="AY31" s="46">
        <v>-999</v>
      </c>
      <c r="AZ31" s="46">
        <v>-999</v>
      </c>
      <c r="BA31">
        <v>-999</v>
      </c>
      <c r="BB31">
        <v>-999</v>
      </c>
      <c r="BC31">
        <v>-999</v>
      </c>
      <c r="BD31">
        <v>-999</v>
      </c>
      <c r="BE31">
        <v>-999</v>
      </c>
      <c r="BF31" s="43">
        <v>-999</v>
      </c>
      <c r="BG31">
        <v>-999</v>
      </c>
      <c r="BH31">
        <v>-999</v>
      </c>
      <c r="BI31" s="43">
        <v>-999</v>
      </c>
      <c r="BJ31">
        <v>-999</v>
      </c>
      <c r="BK31">
        <v>-999</v>
      </c>
      <c r="BL31">
        <v>-999</v>
      </c>
      <c r="BM31">
        <v>-999</v>
      </c>
      <c r="BN31">
        <v>-999</v>
      </c>
      <c r="BO31">
        <v>-999</v>
      </c>
      <c r="BP31">
        <v>-999</v>
      </c>
      <c r="BQ31">
        <v>-999</v>
      </c>
      <c r="BR31">
        <v>-999</v>
      </c>
      <c r="BS31">
        <v>-999</v>
      </c>
      <c r="BT31">
        <v>-999</v>
      </c>
      <c r="BU31">
        <v>-999</v>
      </c>
      <c r="BV31">
        <v>-999</v>
      </c>
      <c r="BW31">
        <v>-999</v>
      </c>
      <c r="BX31">
        <v>-999</v>
      </c>
      <c r="BY31">
        <v>-999</v>
      </c>
      <c r="BZ31">
        <v>-999</v>
      </c>
      <c r="CA31">
        <v>-999</v>
      </c>
      <c r="CB31">
        <v>-999</v>
      </c>
      <c r="CC31">
        <v>-999</v>
      </c>
      <c r="CD31">
        <v>-999</v>
      </c>
      <c r="CE31">
        <v>-999</v>
      </c>
      <c r="CF31">
        <v>-999</v>
      </c>
      <c r="CG31">
        <v>-999</v>
      </c>
      <c r="CH31">
        <v>-999</v>
      </c>
      <c r="CI31">
        <v>-999</v>
      </c>
      <c r="CJ31">
        <v>-999</v>
      </c>
      <c r="CK31">
        <v>-999</v>
      </c>
      <c r="CL31">
        <v>-999</v>
      </c>
      <c r="CM31">
        <v>-999</v>
      </c>
      <c r="CN31">
        <v>-999</v>
      </c>
      <c r="CO31">
        <v>-999</v>
      </c>
    </row>
    <row r="32" spans="1:94" x14ac:dyDescent="0.3">
      <c r="A32">
        <v>-999</v>
      </c>
      <c r="B32" s="1">
        <v>42662</v>
      </c>
      <c r="C32" t="s">
        <v>392</v>
      </c>
      <c r="D32" s="46" t="s">
        <v>407</v>
      </c>
      <c r="E32" t="s">
        <v>423</v>
      </c>
      <c r="F32">
        <v>26.943930000000002</v>
      </c>
      <c r="G32">
        <v>-80.075090000000003</v>
      </c>
      <c r="H32" s="2">
        <v>0.34861111111111115</v>
      </c>
      <c r="I32">
        <v>80</v>
      </c>
      <c r="J32">
        <v>64.400000000000006</v>
      </c>
      <c r="K32">
        <v>83.2</v>
      </c>
      <c r="L32" s="46">
        <v>11.6</v>
      </c>
      <c r="M32" s="2">
        <v>0.37361111111111112</v>
      </c>
      <c r="N32">
        <v>80.5</v>
      </c>
      <c r="O32">
        <v>61.1</v>
      </c>
      <c r="P32">
        <v>83.4</v>
      </c>
      <c r="Q32">
        <v>11.9</v>
      </c>
      <c r="R32" t="s">
        <v>440</v>
      </c>
      <c r="S32">
        <v>-999</v>
      </c>
      <c r="T32" s="2">
        <v>0.34861111111111115</v>
      </c>
      <c r="U32" s="2">
        <v>0.37361111111111112</v>
      </c>
      <c r="V32">
        <v>35.99999999999995</v>
      </c>
      <c r="W32" s="2" t="s">
        <v>458</v>
      </c>
      <c r="X32">
        <v>-999</v>
      </c>
      <c r="Y32">
        <v>-999</v>
      </c>
      <c r="Z32" s="46">
        <v>-999</v>
      </c>
      <c r="AA32">
        <v>-999</v>
      </c>
      <c r="AB32">
        <v>-999</v>
      </c>
      <c r="AC32">
        <v>-999</v>
      </c>
      <c r="AD32">
        <v>-999</v>
      </c>
      <c r="AE32">
        <v>-999</v>
      </c>
      <c r="AF32">
        <v>-999</v>
      </c>
      <c r="AG32">
        <v>-999</v>
      </c>
      <c r="AH32">
        <v>-999</v>
      </c>
      <c r="AI32">
        <v>-999</v>
      </c>
      <c r="AJ32" s="46">
        <v>-999</v>
      </c>
      <c r="AK32">
        <v>-999</v>
      </c>
      <c r="AL32">
        <v>-999</v>
      </c>
      <c r="AM32">
        <v>-999</v>
      </c>
      <c r="AN32">
        <v>-999</v>
      </c>
      <c r="AO32" s="46">
        <v>-999</v>
      </c>
      <c r="AP32">
        <v>-999</v>
      </c>
      <c r="AQ32">
        <v>-999</v>
      </c>
      <c r="AR32">
        <v>-999</v>
      </c>
      <c r="AS32" s="46">
        <v>-999</v>
      </c>
      <c r="AT32" s="46">
        <v>-999</v>
      </c>
      <c r="AU32" s="46">
        <v>-999</v>
      </c>
      <c r="AV32" s="46">
        <v>-999</v>
      </c>
      <c r="AW32" s="46">
        <v>-999</v>
      </c>
      <c r="AX32" s="46">
        <v>-999</v>
      </c>
      <c r="AY32" s="46">
        <v>-999</v>
      </c>
      <c r="AZ32" s="46">
        <v>-999</v>
      </c>
      <c r="BA32">
        <v>-999</v>
      </c>
      <c r="BB32">
        <v>-999</v>
      </c>
      <c r="BC32">
        <v>-999</v>
      </c>
      <c r="BD32">
        <v>-999</v>
      </c>
      <c r="BE32">
        <v>-999</v>
      </c>
      <c r="BF32" s="43">
        <v>-999</v>
      </c>
      <c r="BG32">
        <v>-999</v>
      </c>
      <c r="BH32">
        <v>-999</v>
      </c>
      <c r="BI32" s="43">
        <v>-999</v>
      </c>
      <c r="BJ32">
        <v>-999</v>
      </c>
      <c r="BK32">
        <v>-999</v>
      </c>
      <c r="BL32">
        <v>-999</v>
      </c>
      <c r="BM32">
        <v>-999</v>
      </c>
      <c r="BN32">
        <v>-999</v>
      </c>
      <c r="BO32">
        <v>-999</v>
      </c>
      <c r="BP32">
        <v>-999</v>
      </c>
      <c r="BQ32">
        <v>-999</v>
      </c>
      <c r="BR32">
        <v>-999</v>
      </c>
      <c r="BS32">
        <v>-999</v>
      </c>
      <c r="BT32">
        <v>-999</v>
      </c>
      <c r="BU32">
        <v>-999</v>
      </c>
      <c r="BV32">
        <v>-999</v>
      </c>
      <c r="BW32">
        <v>-999</v>
      </c>
      <c r="BX32">
        <v>-999</v>
      </c>
      <c r="BY32">
        <v>-999</v>
      </c>
      <c r="BZ32">
        <v>-999</v>
      </c>
      <c r="CA32">
        <v>-999</v>
      </c>
      <c r="CB32">
        <v>-999</v>
      </c>
      <c r="CC32">
        <v>-999</v>
      </c>
      <c r="CD32">
        <v>3</v>
      </c>
      <c r="CE32">
        <v>10</v>
      </c>
      <c r="CF32">
        <v>3</v>
      </c>
      <c r="CG32">
        <v>3.3333333333333335</v>
      </c>
      <c r="CH32">
        <v>1</v>
      </c>
      <c r="CI32" t="s">
        <v>1164</v>
      </c>
      <c r="CJ32">
        <v>10</v>
      </c>
      <c r="CK32">
        <v>2</v>
      </c>
      <c r="CL32">
        <v>0</v>
      </c>
      <c r="CM32">
        <v>0</v>
      </c>
      <c r="CN32">
        <v>0</v>
      </c>
      <c r="CO32" t="s">
        <v>997</v>
      </c>
      <c r="CP32" t="s">
        <v>998</v>
      </c>
    </row>
    <row r="33" spans="1:94" x14ac:dyDescent="0.3">
      <c r="A33">
        <v>-999</v>
      </c>
      <c r="B33" s="1">
        <v>42664</v>
      </c>
      <c r="C33" t="s">
        <v>392</v>
      </c>
      <c r="D33" s="46" t="s">
        <v>407</v>
      </c>
      <c r="E33" t="s">
        <v>423</v>
      </c>
      <c r="F33">
        <v>26.943930000000002</v>
      </c>
      <c r="G33">
        <v>-80.075090000000003</v>
      </c>
      <c r="H33" s="2">
        <v>0.35972222222222222</v>
      </c>
      <c r="I33">
        <v>74.8</v>
      </c>
      <c r="J33">
        <v>76.2</v>
      </c>
      <c r="K33">
        <v>76.099999999999994</v>
      </c>
      <c r="L33" s="46">
        <v>0.9</v>
      </c>
      <c r="M33" s="2">
        <v>0.43124999999999997</v>
      </c>
      <c r="N33">
        <v>80.2</v>
      </c>
      <c r="O33">
        <v>73</v>
      </c>
      <c r="P33">
        <v>85.1</v>
      </c>
      <c r="Q33">
        <v>1</v>
      </c>
      <c r="R33" t="s">
        <v>440</v>
      </c>
      <c r="S33">
        <v>-999</v>
      </c>
      <c r="T33" s="2">
        <v>0.35972222222222222</v>
      </c>
      <c r="U33" s="2">
        <v>0.43124999999999997</v>
      </c>
      <c r="V33">
        <v>102.99999999999996</v>
      </c>
      <c r="W33" s="2" t="s">
        <v>458</v>
      </c>
      <c r="X33">
        <v>-999</v>
      </c>
      <c r="Y33">
        <v>-999</v>
      </c>
      <c r="Z33" s="46">
        <v>-999</v>
      </c>
      <c r="AA33">
        <v>-999</v>
      </c>
      <c r="AB33">
        <v>-999</v>
      </c>
      <c r="AC33">
        <v>-999</v>
      </c>
      <c r="AD33">
        <v>-999</v>
      </c>
      <c r="AE33">
        <v>-999</v>
      </c>
      <c r="AF33">
        <v>-999</v>
      </c>
      <c r="AG33">
        <v>-999</v>
      </c>
      <c r="AH33">
        <v>-999</v>
      </c>
      <c r="AI33">
        <v>-999</v>
      </c>
      <c r="AJ33" s="46">
        <v>-999</v>
      </c>
      <c r="AK33">
        <v>-999</v>
      </c>
      <c r="AL33">
        <v>-999</v>
      </c>
      <c r="AM33">
        <v>-999</v>
      </c>
      <c r="AN33">
        <v>-999</v>
      </c>
      <c r="AO33" s="46">
        <v>-999</v>
      </c>
      <c r="AP33">
        <v>-999</v>
      </c>
      <c r="AQ33">
        <v>-999</v>
      </c>
      <c r="AR33">
        <v>-999</v>
      </c>
      <c r="AS33" s="46">
        <v>-999</v>
      </c>
      <c r="AT33" s="46">
        <v>-999</v>
      </c>
      <c r="AU33" s="46">
        <v>-999</v>
      </c>
      <c r="AV33" s="46">
        <v>-999</v>
      </c>
      <c r="AW33" s="46">
        <v>-999</v>
      </c>
      <c r="AX33" s="46">
        <v>-999</v>
      </c>
      <c r="AY33" s="46">
        <v>-999</v>
      </c>
      <c r="AZ33" s="46">
        <v>-999</v>
      </c>
      <c r="BA33">
        <v>-999</v>
      </c>
      <c r="BB33">
        <v>-999</v>
      </c>
      <c r="BC33">
        <v>-999</v>
      </c>
      <c r="BD33">
        <v>-999</v>
      </c>
      <c r="BE33">
        <v>-999</v>
      </c>
      <c r="BF33" s="43">
        <v>-999</v>
      </c>
      <c r="BG33">
        <v>-999</v>
      </c>
      <c r="BH33">
        <v>-999</v>
      </c>
      <c r="BI33" s="43">
        <v>-999</v>
      </c>
      <c r="BJ33">
        <v>-999</v>
      </c>
      <c r="BK33">
        <v>-999</v>
      </c>
      <c r="BL33">
        <v>-999</v>
      </c>
      <c r="BM33">
        <v>-999</v>
      </c>
      <c r="BN33">
        <v>-999</v>
      </c>
      <c r="BO33">
        <v>-999</v>
      </c>
      <c r="BP33">
        <v>-999</v>
      </c>
      <c r="BQ33">
        <v>-999</v>
      </c>
      <c r="BR33">
        <v>-999</v>
      </c>
      <c r="BS33">
        <v>-999</v>
      </c>
      <c r="BT33">
        <v>-999</v>
      </c>
      <c r="BU33">
        <v>-999</v>
      </c>
      <c r="BV33">
        <v>-999</v>
      </c>
      <c r="BW33">
        <v>-999</v>
      </c>
      <c r="BX33">
        <v>-999</v>
      </c>
      <c r="BY33">
        <v>-999</v>
      </c>
      <c r="BZ33">
        <v>-999</v>
      </c>
      <c r="CA33">
        <v>-999</v>
      </c>
      <c r="CB33">
        <v>-999</v>
      </c>
      <c r="CC33">
        <v>-999</v>
      </c>
      <c r="CD33">
        <v>-999</v>
      </c>
      <c r="CE33">
        <v>-999</v>
      </c>
      <c r="CF33">
        <v>-999</v>
      </c>
      <c r="CG33">
        <v>-999</v>
      </c>
      <c r="CH33">
        <v>-999</v>
      </c>
      <c r="CI33">
        <v>-999</v>
      </c>
      <c r="CJ33">
        <v>-999</v>
      </c>
      <c r="CK33">
        <v>-999</v>
      </c>
      <c r="CL33">
        <v>-999</v>
      </c>
      <c r="CM33">
        <v>-999</v>
      </c>
      <c r="CN33">
        <v>-999</v>
      </c>
      <c r="CO33">
        <v>-999</v>
      </c>
    </row>
    <row r="34" spans="1:94" x14ac:dyDescent="0.3">
      <c r="A34">
        <v>-999</v>
      </c>
      <c r="B34" s="1">
        <v>42664</v>
      </c>
      <c r="C34" t="s">
        <v>392</v>
      </c>
      <c r="D34" s="46" t="s">
        <v>396</v>
      </c>
      <c r="E34" t="s">
        <v>423</v>
      </c>
      <c r="F34">
        <v>26.867629999999998</v>
      </c>
      <c r="G34">
        <v>-80.052310000000006</v>
      </c>
      <c r="H34" s="2">
        <v>0.44861111111111113</v>
      </c>
      <c r="I34">
        <v>81.400000000000006</v>
      </c>
      <c r="J34">
        <v>66.3</v>
      </c>
      <c r="K34">
        <v>83.7</v>
      </c>
      <c r="L34" s="46">
        <v>1.7</v>
      </c>
      <c r="M34" s="2">
        <v>0.4777777777777778</v>
      </c>
      <c r="N34">
        <v>83.3</v>
      </c>
      <c r="O34">
        <v>59.5</v>
      </c>
      <c r="P34">
        <v>86.9</v>
      </c>
      <c r="Q34">
        <v>2.5</v>
      </c>
      <c r="R34" t="s">
        <v>440</v>
      </c>
      <c r="S34">
        <v>-999</v>
      </c>
      <c r="T34" s="2">
        <v>0.44861111111111113</v>
      </c>
      <c r="U34" s="2">
        <v>0.4777777777777778</v>
      </c>
      <c r="V34">
        <v>42.000000000000014</v>
      </c>
      <c r="W34" s="2" t="s">
        <v>458</v>
      </c>
      <c r="X34">
        <v>-999</v>
      </c>
      <c r="Y34">
        <v>-999</v>
      </c>
      <c r="Z34" s="46">
        <v>-999</v>
      </c>
      <c r="AA34">
        <v>-999</v>
      </c>
      <c r="AB34">
        <v>-999</v>
      </c>
      <c r="AC34">
        <v>-999</v>
      </c>
      <c r="AD34">
        <v>-999</v>
      </c>
      <c r="AE34">
        <v>-999</v>
      </c>
      <c r="AF34">
        <v>-999</v>
      </c>
      <c r="AG34">
        <v>-999</v>
      </c>
      <c r="AH34">
        <v>-999</v>
      </c>
      <c r="AI34">
        <v>-999</v>
      </c>
      <c r="AJ34" s="46">
        <v>-999</v>
      </c>
      <c r="AK34">
        <v>-999</v>
      </c>
      <c r="AL34">
        <v>-999</v>
      </c>
      <c r="AM34">
        <v>-999</v>
      </c>
      <c r="AN34">
        <v>-999</v>
      </c>
      <c r="AO34" s="46">
        <v>-999</v>
      </c>
      <c r="AP34">
        <v>-999</v>
      </c>
      <c r="AQ34">
        <v>-999</v>
      </c>
      <c r="AR34">
        <v>-999</v>
      </c>
      <c r="AS34" s="46">
        <v>-999</v>
      </c>
      <c r="AT34" s="46">
        <v>-999</v>
      </c>
      <c r="AU34" s="46">
        <v>-999</v>
      </c>
      <c r="AV34" s="46">
        <v>-999</v>
      </c>
      <c r="AW34" s="46">
        <v>-999</v>
      </c>
      <c r="AX34" s="46">
        <v>-999</v>
      </c>
      <c r="AY34" s="46">
        <v>-999</v>
      </c>
      <c r="AZ34" s="46">
        <v>-999</v>
      </c>
      <c r="BA34">
        <v>-999</v>
      </c>
      <c r="BB34">
        <v>-999</v>
      </c>
      <c r="BC34">
        <v>-999</v>
      </c>
      <c r="BD34">
        <v>-999</v>
      </c>
      <c r="BE34">
        <v>-999</v>
      </c>
      <c r="BF34" s="43">
        <v>-999</v>
      </c>
      <c r="BG34">
        <v>-999</v>
      </c>
      <c r="BH34">
        <v>-999</v>
      </c>
      <c r="BI34" s="43">
        <v>-999</v>
      </c>
      <c r="BJ34">
        <v>-999</v>
      </c>
      <c r="BK34">
        <v>-999</v>
      </c>
      <c r="BL34">
        <v>-999</v>
      </c>
      <c r="BM34">
        <v>-999</v>
      </c>
      <c r="BN34">
        <v>-999</v>
      </c>
      <c r="BO34">
        <v>-999</v>
      </c>
      <c r="BP34">
        <v>-999</v>
      </c>
      <c r="BQ34">
        <v>-999</v>
      </c>
      <c r="BR34">
        <v>-999</v>
      </c>
      <c r="BS34">
        <v>-999</v>
      </c>
      <c r="BT34">
        <v>-999</v>
      </c>
      <c r="BU34">
        <v>-999</v>
      </c>
      <c r="BV34">
        <v>-999</v>
      </c>
      <c r="BW34">
        <v>-999</v>
      </c>
      <c r="BX34">
        <v>-999</v>
      </c>
      <c r="BY34">
        <v>-999</v>
      </c>
      <c r="BZ34">
        <v>-999</v>
      </c>
      <c r="CA34">
        <v>-999</v>
      </c>
      <c r="CB34">
        <v>-999</v>
      </c>
      <c r="CC34">
        <v>-999</v>
      </c>
      <c r="CD34">
        <v>-999</v>
      </c>
      <c r="CE34">
        <v>-999</v>
      </c>
      <c r="CF34">
        <v>-999</v>
      </c>
      <c r="CG34">
        <v>-999</v>
      </c>
      <c r="CH34">
        <v>-999</v>
      </c>
      <c r="CI34">
        <v>-999</v>
      </c>
      <c r="CJ34">
        <v>-999</v>
      </c>
      <c r="CK34">
        <v>-999</v>
      </c>
      <c r="CL34">
        <v>-999</v>
      </c>
      <c r="CM34">
        <v>-999</v>
      </c>
      <c r="CN34">
        <v>-999</v>
      </c>
      <c r="CO34">
        <v>-999</v>
      </c>
    </row>
    <row r="35" spans="1:94" x14ac:dyDescent="0.3">
      <c r="A35">
        <v>-999</v>
      </c>
      <c r="B35" s="1">
        <v>42665</v>
      </c>
      <c r="C35" t="s">
        <v>392</v>
      </c>
      <c r="D35" s="46" t="s">
        <v>397</v>
      </c>
      <c r="E35" t="s">
        <v>423</v>
      </c>
      <c r="F35">
        <v>26.91685</v>
      </c>
      <c r="G35">
        <v>-80.133160000000004</v>
      </c>
      <c r="H35" s="2">
        <v>0.34652777777777777</v>
      </c>
      <c r="I35">
        <v>70.099999999999994</v>
      </c>
      <c r="J35">
        <v>64</v>
      </c>
      <c r="K35">
        <v>70.7</v>
      </c>
      <c r="L35" s="46">
        <v>0</v>
      </c>
      <c r="M35" s="2">
        <v>0.39999999999999997</v>
      </c>
      <c r="N35">
        <v>71.7</v>
      </c>
      <c r="O35">
        <v>62.2</v>
      </c>
      <c r="P35">
        <v>72.099999999999994</v>
      </c>
      <c r="Q35">
        <v>0</v>
      </c>
      <c r="R35" t="s">
        <v>440</v>
      </c>
      <c r="S35">
        <v>-999</v>
      </c>
      <c r="T35" s="2">
        <v>0.33333333333333331</v>
      </c>
      <c r="U35" s="2">
        <v>0.40625</v>
      </c>
      <c r="V35">
        <v>105.00000000000003</v>
      </c>
      <c r="W35" s="2" t="s">
        <v>458</v>
      </c>
      <c r="X35">
        <v>-999</v>
      </c>
      <c r="Y35">
        <v>-999</v>
      </c>
      <c r="Z35" s="46">
        <v>-999</v>
      </c>
      <c r="AA35">
        <v>-999</v>
      </c>
      <c r="AB35">
        <v>-999</v>
      </c>
      <c r="AC35">
        <v>-999</v>
      </c>
      <c r="AD35">
        <v>-999</v>
      </c>
      <c r="AE35">
        <v>-999</v>
      </c>
      <c r="AF35">
        <v>-999</v>
      </c>
      <c r="AG35">
        <v>-999</v>
      </c>
      <c r="AH35">
        <v>-999</v>
      </c>
      <c r="AI35">
        <v>-999</v>
      </c>
      <c r="AJ35" s="46">
        <v>-999</v>
      </c>
      <c r="AK35">
        <v>-999</v>
      </c>
      <c r="AL35">
        <v>-999</v>
      </c>
      <c r="AM35">
        <v>-999</v>
      </c>
      <c r="AN35">
        <v>-999</v>
      </c>
      <c r="AO35" s="46">
        <v>-999</v>
      </c>
      <c r="AP35">
        <v>-999</v>
      </c>
      <c r="AQ35">
        <v>-999</v>
      </c>
      <c r="AR35">
        <v>-999</v>
      </c>
      <c r="AS35" s="46">
        <v>-999</v>
      </c>
      <c r="AT35" s="46">
        <v>-999</v>
      </c>
      <c r="AU35" s="46">
        <v>-999</v>
      </c>
      <c r="AV35" s="46">
        <v>-999</v>
      </c>
      <c r="AW35" s="46">
        <v>-999</v>
      </c>
      <c r="AX35" s="46">
        <v>-999</v>
      </c>
      <c r="AY35" s="46">
        <v>-999</v>
      </c>
      <c r="AZ35" s="46">
        <v>-999</v>
      </c>
      <c r="BA35">
        <v>-999</v>
      </c>
      <c r="BB35">
        <v>-999</v>
      </c>
      <c r="BC35">
        <v>-999</v>
      </c>
      <c r="BD35">
        <v>-999</v>
      </c>
      <c r="BE35">
        <v>-999</v>
      </c>
      <c r="BF35" s="43">
        <v>-999</v>
      </c>
      <c r="BG35">
        <v>-999</v>
      </c>
      <c r="BH35">
        <v>-999</v>
      </c>
      <c r="BI35" s="43">
        <v>-999</v>
      </c>
      <c r="BJ35">
        <v>-999</v>
      </c>
      <c r="BK35">
        <v>-999</v>
      </c>
      <c r="BL35">
        <v>-999</v>
      </c>
      <c r="BM35">
        <v>-999</v>
      </c>
      <c r="BN35">
        <v>-999</v>
      </c>
      <c r="BO35">
        <v>-999</v>
      </c>
      <c r="BP35">
        <v>-999</v>
      </c>
      <c r="BQ35">
        <v>-999</v>
      </c>
      <c r="BR35">
        <v>-999</v>
      </c>
      <c r="BS35">
        <v>-999</v>
      </c>
      <c r="BT35">
        <v>-999</v>
      </c>
      <c r="BU35">
        <v>-999</v>
      </c>
      <c r="BV35">
        <v>-999</v>
      </c>
      <c r="BW35">
        <v>-999</v>
      </c>
      <c r="BX35">
        <v>-999</v>
      </c>
      <c r="BY35">
        <v>-999</v>
      </c>
      <c r="BZ35">
        <v>-999</v>
      </c>
      <c r="CA35">
        <v>-999</v>
      </c>
      <c r="CB35">
        <v>-999</v>
      </c>
      <c r="CC35">
        <v>-999</v>
      </c>
      <c r="CD35">
        <v>-999</v>
      </c>
      <c r="CE35">
        <v>-999</v>
      </c>
      <c r="CF35">
        <v>-999</v>
      </c>
      <c r="CG35">
        <v>-999</v>
      </c>
      <c r="CH35">
        <v>-999</v>
      </c>
      <c r="CI35">
        <v>-999</v>
      </c>
      <c r="CJ35">
        <v>-999</v>
      </c>
      <c r="CK35">
        <v>-999</v>
      </c>
      <c r="CL35">
        <v>-999</v>
      </c>
      <c r="CM35">
        <v>-999</v>
      </c>
      <c r="CN35">
        <v>-999</v>
      </c>
      <c r="CO35">
        <v>-999</v>
      </c>
    </row>
    <row r="36" spans="1:94" x14ac:dyDescent="0.3">
      <c r="A36">
        <v>-999</v>
      </c>
      <c r="B36" s="1">
        <v>42666</v>
      </c>
      <c r="C36" t="s">
        <v>392</v>
      </c>
      <c r="D36" s="46" t="s">
        <v>402</v>
      </c>
      <c r="E36" t="s">
        <v>423</v>
      </c>
      <c r="F36">
        <v>26.72823</v>
      </c>
      <c r="G36">
        <v>-80.067830000000001</v>
      </c>
      <c r="H36" s="2">
        <v>0.39166666666666666</v>
      </c>
      <c r="I36">
        <v>69.5</v>
      </c>
      <c r="J36">
        <v>60.7</v>
      </c>
      <c r="K36">
        <v>69</v>
      </c>
      <c r="L36" s="46">
        <v>0.8</v>
      </c>
      <c r="M36" s="2">
        <v>0.41041666666666665</v>
      </c>
      <c r="N36">
        <v>71.5</v>
      </c>
      <c r="O36">
        <v>61.8</v>
      </c>
      <c r="P36">
        <v>71.400000000000006</v>
      </c>
      <c r="Q36">
        <v>4.4000000000000004</v>
      </c>
      <c r="R36" t="s">
        <v>440</v>
      </c>
      <c r="S36">
        <v>-999</v>
      </c>
      <c r="T36" s="2">
        <v>0.33333333333333331</v>
      </c>
      <c r="U36" s="2">
        <v>0.41041666666666665</v>
      </c>
      <c r="V36">
        <v>111</v>
      </c>
      <c r="W36" s="2" t="s">
        <v>458</v>
      </c>
      <c r="X36">
        <v>-999</v>
      </c>
      <c r="Y36">
        <v>-999</v>
      </c>
      <c r="Z36" s="46">
        <v>-999</v>
      </c>
      <c r="AA36">
        <v>-999</v>
      </c>
      <c r="AB36">
        <v>-999</v>
      </c>
      <c r="AC36">
        <v>-999</v>
      </c>
      <c r="AD36">
        <v>-999</v>
      </c>
      <c r="AE36">
        <v>-999</v>
      </c>
      <c r="AF36">
        <v>-999</v>
      </c>
      <c r="AG36">
        <v>-999</v>
      </c>
      <c r="AH36">
        <v>-999</v>
      </c>
      <c r="AI36">
        <v>-999</v>
      </c>
      <c r="AJ36" s="46">
        <v>-999</v>
      </c>
      <c r="AK36">
        <v>-999</v>
      </c>
      <c r="AL36">
        <v>-999</v>
      </c>
      <c r="AM36">
        <v>-999</v>
      </c>
      <c r="AN36">
        <v>-999</v>
      </c>
      <c r="AO36" s="46">
        <v>-999</v>
      </c>
      <c r="AP36">
        <v>-999</v>
      </c>
      <c r="AQ36">
        <v>-999</v>
      </c>
      <c r="AR36">
        <v>-999</v>
      </c>
      <c r="AS36" s="46">
        <v>-999</v>
      </c>
      <c r="AT36" s="46">
        <v>-999</v>
      </c>
      <c r="AU36" s="46">
        <v>-999</v>
      </c>
      <c r="AV36" s="46">
        <v>-999</v>
      </c>
      <c r="AW36" s="46">
        <v>-999</v>
      </c>
      <c r="AX36" s="46">
        <v>-999</v>
      </c>
      <c r="AY36" s="46">
        <v>-999</v>
      </c>
      <c r="AZ36" s="46">
        <v>-999</v>
      </c>
      <c r="BA36">
        <v>-999</v>
      </c>
      <c r="BB36">
        <v>-999</v>
      </c>
      <c r="BC36">
        <v>-999</v>
      </c>
      <c r="BD36">
        <v>-999</v>
      </c>
      <c r="BE36">
        <v>-999</v>
      </c>
      <c r="BF36" s="43">
        <v>-999</v>
      </c>
      <c r="BG36">
        <v>-999</v>
      </c>
      <c r="BH36">
        <v>-999</v>
      </c>
      <c r="BI36" s="43">
        <v>-999</v>
      </c>
      <c r="BJ36">
        <v>-999</v>
      </c>
      <c r="BK36">
        <v>-999</v>
      </c>
      <c r="BL36">
        <v>-999</v>
      </c>
      <c r="BM36">
        <v>-999</v>
      </c>
      <c r="BN36">
        <v>-999</v>
      </c>
      <c r="BO36">
        <v>-999</v>
      </c>
      <c r="BP36">
        <v>-999</v>
      </c>
      <c r="BQ36">
        <v>-999</v>
      </c>
      <c r="BR36">
        <v>-999</v>
      </c>
      <c r="BS36">
        <v>-999</v>
      </c>
      <c r="BT36">
        <v>-999</v>
      </c>
      <c r="BU36">
        <v>-999</v>
      </c>
      <c r="BV36">
        <v>-999</v>
      </c>
      <c r="BW36">
        <v>-999</v>
      </c>
      <c r="BX36">
        <v>-999</v>
      </c>
      <c r="BY36">
        <v>-999</v>
      </c>
      <c r="BZ36">
        <v>-999</v>
      </c>
      <c r="CA36">
        <v>-999</v>
      </c>
      <c r="CB36">
        <v>-999</v>
      </c>
      <c r="CC36">
        <v>-999</v>
      </c>
      <c r="CD36">
        <v>-999</v>
      </c>
      <c r="CE36">
        <v>-999</v>
      </c>
      <c r="CF36">
        <v>-999</v>
      </c>
      <c r="CG36">
        <v>-999</v>
      </c>
      <c r="CH36">
        <v>-999</v>
      </c>
      <c r="CI36">
        <v>-999</v>
      </c>
      <c r="CJ36">
        <v>-999</v>
      </c>
      <c r="CK36">
        <v>-999</v>
      </c>
      <c r="CL36">
        <v>-999</v>
      </c>
      <c r="CM36">
        <v>-999</v>
      </c>
      <c r="CN36">
        <v>-999</v>
      </c>
      <c r="CO36">
        <v>-999</v>
      </c>
    </row>
    <row r="37" spans="1:94" x14ac:dyDescent="0.3">
      <c r="A37">
        <v>-999</v>
      </c>
      <c r="B37" s="1">
        <v>42669</v>
      </c>
      <c r="C37" t="s">
        <v>392</v>
      </c>
      <c r="D37" s="46" t="s">
        <v>405</v>
      </c>
      <c r="E37" t="s">
        <v>424</v>
      </c>
      <c r="F37">
        <v>26.607320000000001</v>
      </c>
      <c r="G37">
        <v>-80.286630000000002</v>
      </c>
      <c r="H37" s="2">
        <v>0.3</v>
      </c>
      <c r="I37">
        <v>77.7</v>
      </c>
      <c r="J37">
        <v>66.400000000000006</v>
      </c>
      <c r="K37">
        <v>79.599999999999994</v>
      </c>
      <c r="L37" s="46">
        <v>0.6</v>
      </c>
      <c r="M37" s="2">
        <v>0.4152777777777778</v>
      </c>
      <c r="N37">
        <v>81.7</v>
      </c>
      <c r="O37">
        <v>61.1</v>
      </c>
      <c r="P37">
        <v>86.2</v>
      </c>
      <c r="Q37">
        <v>1.1000000000000001</v>
      </c>
      <c r="R37" t="s">
        <v>440</v>
      </c>
      <c r="S37">
        <v>-999</v>
      </c>
      <c r="T37" s="2">
        <v>0.29166666666666669</v>
      </c>
      <c r="U37" s="2">
        <v>0.41666666666666669</v>
      </c>
      <c r="V37">
        <v>180</v>
      </c>
      <c r="W37" s="2" t="s">
        <v>458</v>
      </c>
      <c r="X37">
        <v>-999</v>
      </c>
      <c r="Y37">
        <v>-999</v>
      </c>
      <c r="Z37" s="46">
        <v>-999</v>
      </c>
      <c r="AA37">
        <v>-999</v>
      </c>
      <c r="AB37">
        <v>-999</v>
      </c>
      <c r="AC37">
        <v>-999</v>
      </c>
      <c r="AD37">
        <v>-999</v>
      </c>
      <c r="AE37">
        <v>-999</v>
      </c>
      <c r="AF37">
        <v>-999</v>
      </c>
      <c r="AG37">
        <v>-999</v>
      </c>
      <c r="AH37">
        <v>-999</v>
      </c>
      <c r="AI37">
        <v>-999</v>
      </c>
      <c r="AJ37" s="46">
        <v>-999</v>
      </c>
      <c r="AK37">
        <v>-999</v>
      </c>
      <c r="AL37">
        <v>-999</v>
      </c>
      <c r="AM37">
        <v>-999</v>
      </c>
      <c r="AN37">
        <v>-999</v>
      </c>
      <c r="AO37" s="46">
        <v>-999</v>
      </c>
      <c r="AP37">
        <v>-999</v>
      </c>
      <c r="AQ37">
        <v>-999</v>
      </c>
      <c r="AR37">
        <v>-999</v>
      </c>
      <c r="AS37" s="46">
        <v>-999</v>
      </c>
      <c r="AT37" s="46">
        <v>-999</v>
      </c>
      <c r="AU37" s="46">
        <v>-999</v>
      </c>
      <c r="AV37" s="46">
        <v>-999</v>
      </c>
      <c r="AW37" s="46">
        <v>-999</v>
      </c>
      <c r="AX37" s="46">
        <v>-999</v>
      </c>
      <c r="AY37" s="46">
        <v>-999</v>
      </c>
      <c r="AZ37" s="46">
        <v>-999</v>
      </c>
      <c r="BA37">
        <v>-999</v>
      </c>
      <c r="BB37">
        <v>-999</v>
      </c>
      <c r="BC37">
        <v>-999</v>
      </c>
      <c r="BD37">
        <v>-999</v>
      </c>
      <c r="BE37">
        <v>-999</v>
      </c>
      <c r="BF37" s="43">
        <v>-999</v>
      </c>
      <c r="BG37">
        <v>-999</v>
      </c>
      <c r="BH37">
        <v>-999</v>
      </c>
      <c r="BI37" s="43">
        <v>-999</v>
      </c>
      <c r="BJ37">
        <v>-999</v>
      </c>
      <c r="BK37">
        <v>-999</v>
      </c>
      <c r="BL37">
        <v>-999</v>
      </c>
      <c r="BM37">
        <v>-999</v>
      </c>
      <c r="BN37">
        <v>-999</v>
      </c>
      <c r="BO37">
        <v>-999</v>
      </c>
      <c r="BP37">
        <v>-999</v>
      </c>
      <c r="BQ37">
        <v>-999</v>
      </c>
      <c r="BR37">
        <v>-999</v>
      </c>
      <c r="BS37">
        <v>-999</v>
      </c>
      <c r="BT37">
        <v>-999</v>
      </c>
      <c r="BU37">
        <v>-999</v>
      </c>
      <c r="BV37">
        <v>-999</v>
      </c>
      <c r="BW37">
        <v>-999</v>
      </c>
      <c r="BX37">
        <v>-999</v>
      </c>
      <c r="BY37">
        <v>-999</v>
      </c>
      <c r="BZ37">
        <v>-999</v>
      </c>
      <c r="CA37">
        <v>-999</v>
      </c>
      <c r="CB37">
        <v>-999</v>
      </c>
      <c r="CC37">
        <v>-999</v>
      </c>
      <c r="CD37">
        <v>-999</v>
      </c>
      <c r="CE37">
        <v>-999</v>
      </c>
      <c r="CF37">
        <v>-999</v>
      </c>
      <c r="CG37">
        <v>-999</v>
      </c>
      <c r="CH37">
        <v>-999</v>
      </c>
      <c r="CI37">
        <v>-999</v>
      </c>
      <c r="CJ37">
        <v>-999</v>
      </c>
      <c r="CK37">
        <v>-999</v>
      </c>
      <c r="CL37">
        <v>-999</v>
      </c>
      <c r="CM37">
        <v>-999</v>
      </c>
      <c r="CN37">
        <v>-999</v>
      </c>
      <c r="CO37">
        <v>-999</v>
      </c>
      <c r="CP37" t="s">
        <v>1007</v>
      </c>
    </row>
    <row r="38" spans="1:94" x14ac:dyDescent="0.3">
      <c r="A38">
        <v>-999</v>
      </c>
      <c r="B38" s="1">
        <v>42672</v>
      </c>
      <c r="C38" t="s">
        <v>392</v>
      </c>
      <c r="D38" s="46" t="s">
        <v>396</v>
      </c>
      <c r="E38" t="s">
        <v>423</v>
      </c>
      <c r="F38">
        <v>26.867629999999998</v>
      </c>
      <c r="G38">
        <v>-80.052310000000006</v>
      </c>
      <c r="H38" s="2">
        <v>0.3979166666666667</v>
      </c>
      <c r="I38">
        <v>80.2</v>
      </c>
      <c r="J38">
        <v>70.099999999999994</v>
      </c>
      <c r="K38">
        <v>84.2</v>
      </c>
      <c r="L38" s="46">
        <v>3</v>
      </c>
      <c r="M38" s="2">
        <v>0.41041666666666665</v>
      </c>
      <c r="N38">
        <v>80.400000000000006</v>
      </c>
      <c r="O38">
        <v>76.5</v>
      </c>
      <c r="P38">
        <v>87.2</v>
      </c>
      <c r="Q38">
        <v>11</v>
      </c>
      <c r="R38" t="s">
        <v>440</v>
      </c>
      <c r="S38">
        <v>-999</v>
      </c>
      <c r="T38" s="2">
        <v>0.3979166666666667</v>
      </c>
      <c r="U38" s="2">
        <v>0.41041666666666665</v>
      </c>
      <c r="V38">
        <v>17.999999999999936</v>
      </c>
      <c r="W38" s="2" t="s">
        <v>458</v>
      </c>
      <c r="X38">
        <v>-999</v>
      </c>
      <c r="Y38">
        <v>-999</v>
      </c>
      <c r="Z38" s="46">
        <v>-999</v>
      </c>
      <c r="AA38">
        <v>-999</v>
      </c>
      <c r="AB38">
        <v>-999</v>
      </c>
      <c r="AC38">
        <v>-999</v>
      </c>
      <c r="AD38">
        <v>-999</v>
      </c>
      <c r="AE38">
        <v>-999</v>
      </c>
      <c r="AF38">
        <v>-999</v>
      </c>
      <c r="AG38">
        <v>-999</v>
      </c>
      <c r="AH38">
        <v>-999</v>
      </c>
      <c r="AI38">
        <v>-999</v>
      </c>
      <c r="AJ38" s="46">
        <v>-999</v>
      </c>
      <c r="AK38">
        <v>-999</v>
      </c>
      <c r="AL38">
        <v>-999</v>
      </c>
      <c r="AM38">
        <v>-999</v>
      </c>
      <c r="AN38">
        <v>-999</v>
      </c>
      <c r="AO38" s="46">
        <v>-999</v>
      </c>
      <c r="AP38">
        <v>-999</v>
      </c>
      <c r="AQ38">
        <v>-999</v>
      </c>
      <c r="AR38">
        <v>-999</v>
      </c>
      <c r="AS38" s="46">
        <v>-999</v>
      </c>
      <c r="AT38" s="46">
        <v>-999</v>
      </c>
      <c r="AU38" s="46">
        <v>-999</v>
      </c>
      <c r="AV38" s="46">
        <v>-999</v>
      </c>
      <c r="AW38" s="46">
        <v>-999</v>
      </c>
      <c r="AX38" s="46">
        <v>-999</v>
      </c>
      <c r="AY38" s="46">
        <v>-999</v>
      </c>
      <c r="AZ38" s="46">
        <v>-999</v>
      </c>
      <c r="BA38">
        <v>-999</v>
      </c>
      <c r="BB38">
        <v>-999</v>
      </c>
      <c r="BC38">
        <v>-999</v>
      </c>
      <c r="BD38">
        <v>-999</v>
      </c>
      <c r="BE38">
        <v>-999</v>
      </c>
      <c r="BF38" s="43">
        <v>-999</v>
      </c>
      <c r="BG38">
        <v>-999</v>
      </c>
      <c r="BH38">
        <v>-999</v>
      </c>
      <c r="BI38" s="43">
        <v>-999</v>
      </c>
      <c r="BJ38">
        <v>-999</v>
      </c>
      <c r="BK38">
        <v>-999</v>
      </c>
      <c r="BL38">
        <v>-999</v>
      </c>
      <c r="BM38">
        <v>-999</v>
      </c>
      <c r="BN38">
        <v>-999</v>
      </c>
      <c r="BO38">
        <v>-999</v>
      </c>
      <c r="BP38">
        <v>-999</v>
      </c>
      <c r="BQ38">
        <v>-999</v>
      </c>
      <c r="BR38">
        <v>-999</v>
      </c>
      <c r="BS38">
        <v>-999</v>
      </c>
      <c r="BT38">
        <v>-999</v>
      </c>
      <c r="BU38">
        <v>-999</v>
      </c>
      <c r="BV38">
        <v>-999</v>
      </c>
      <c r="BW38">
        <v>-999</v>
      </c>
      <c r="BX38">
        <v>-999</v>
      </c>
      <c r="BY38">
        <v>-999</v>
      </c>
      <c r="BZ38">
        <v>-999</v>
      </c>
      <c r="CA38">
        <v>-999</v>
      </c>
      <c r="CB38">
        <v>-999</v>
      </c>
      <c r="CC38">
        <v>-999</v>
      </c>
      <c r="CD38">
        <v>-999</v>
      </c>
      <c r="CE38">
        <v>-999</v>
      </c>
      <c r="CF38">
        <v>-999</v>
      </c>
      <c r="CG38">
        <v>-999</v>
      </c>
      <c r="CH38">
        <v>-999</v>
      </c>
      <c r="CI38">
        <v>-999</v>
      </c>
      <c r="CJ38">
        <v>-999</v>
      </c>
      <c r="CK38">
        <v>-999</v>
      </c>
      <c r="CL38">
        <v>-999</v>
      </c>
      <c r="CM38">
        <v>-999</v>
      </c>
      <c r="CN38">
        <v>-999</v>
      </c>
      <c r="CO38">
        <v>-999</v>
      </c>
    </row>
    <row r="39" spans="1:94" x14ac:dyDescent="0.3">
      <c r="A39">
        <v>-999</v>
      </c>
      <c r="B39" s="1">
        <v>42676</v>
      </c>
      <c r="C39" t="s">
        <v>392</v>
      </c>
      <c r="D39" s="46" t="s">
        <v>396</v>
      </c>
      <c r="E39" t="s">
        <v>423</v>
      </c>
      <c r="F39">
        <v>26.867629999999998</v>
      </c>
      <c r="G39">
        <v>-80.052310000000006</v>
      </c>
      <c r="H39" s="2">
        <v>0.34930555555555554</v>
      </c>
      <c r="I39">
        <v>79</v>
      </c>
      <c r="J39">
        <v>65.7</v>
      </c>
      <c r="K39">
        <v>83.3</v>
      </c>
      <c r="L39" s="46">
        <v>2.4</v>
      </c>
      <c r="M39" s="2">
        <v>0.35347222222222219</v>
      </c>
      <c r="N39">
        <v>79.400000000000006</v>
      </c>
      <c r="O39">
        <v>68.599999999999994</v>
      </c>
      <c r="P39">
        <v>82.9</v>
      </c>
      <c r="Q39">
        <v>2.2000000000000002</v>
      </c>
      <c r="R39" t="s">
        <v>440</v>
      </c>
      <c r="S39">
        <v>-999</v>
      </c>
      <c r="T39" s="2">
        <v>0.34930555555555554</v>
      </c>
      <c r="U39" s="2">
        <v>0.35347222222222219</v>
      </c>
      <c r="V39">
        <v>5.9999999999999787</v>
      </c>
      <c r="W39" s="2" t="s">
        <v>458</v>
      </c>
      <c r="X39">
        <v>-999</v>
      </c>
      <c r="Y39">
        <v>-999</v>
      </c>
      <c r="Z39" s="46">
        <v>-999</v>
      </c>
      <c r="AA39">
        <v>-999</v>
      </c>
      <c r="AB39">
        <v>-999</v>
      </c>
      <c r="AC39">
        <v>-999</v>
      </c>
      <c r="AD39">
        <v>-999</v>
      </c>
      <c r="AE39">
        <v>-999</v>
      </c>
      <c r="AF39">
        <v>-999</v>
      </c>
      <c r="AG39">
        <v>-999</v>
      </c>
      <c r="AH39">
        <v>-999</v>
      </c>
      <c r="AI39">
        <v>-999</v>
      </c>
      <c r="AJ39" s="46">
        <v>-999</v>
      </c>
      <c r="AK39">
        <v>-999</v>
      </c>
      <c r="AL39">
        <v>-999</v>
      </c>
      <c r="AM39">
        <v>-999</v>
      </c>
      <c r="AN39">
        <v>-999</v>
      </c>
      <c r="AO39" s="46">
        <v>-999</v>
      </c>
      <c r="AP39">
        <v>-999</v>
      </c>
      <c r="AQ39">
        <v>-999</v>
      </c>
      <c r="AR39">
        <v>-999</v>
      </c>
      <c r="AS39" s="46">
        <v>-999</v>
      </c>
      <c r="AT39" s="46">
        <v>-999</v>
      </c>
      <c r="AU39" s="46">
        <v>-999</v>
      </c>
      <c r="AV39" s="46">
        <v>-999</v>
      </c>
      <c r="AW39" s="46">
        <v>-999</v>
      </c>
      <c r="AX39" s="46">
        <v>-999</v>
      </c>
      <c r="AY39" s="46">
        <v>-999</v>
      </c>
      <c r="AZ39" s="46">
        <v>-999</v>
      </c>
      <c r="BA39">
        <v>-999</v>
      </c>
      <c r="BB39">
        <v>-999</v>
      </c>
      <c r="BC39">
        <v>-999</v>
      </c>
      <c r="BD39">
        <v>-999</v>
      </c>
      <c r="BE39">
        <v>-999</v>
      </c>
      <c r="BF39" s="43">
        <v>-999</v>
      </c>
      <c r="BG39">
        <v>-999</v>
      </c>
      <c r="BH39">
        <v>-999</v>
      </c>
      <c r="BI39" s="43">
        <v>-999</v>
      </c>
      <c r="BJ39">
        <v>-999</v>
      </c>
      <c r="BK39">
        <v>-999</v>
      </c>
      <c r="BL39">
        <v>-999</v>
      </c>
      <c r="BM39">
        <v>-999</v>
      </c>
      <c r="BN39">
        <v>-999</v>
      </c>
      <c r="BO39">
        <v>-999</v>
      </c>
      <c r="BP39">
        <v>-999</v>
      </c>
      <c r="BQ39">
        <v>-999</v>
      </c>
      <c r="BR39">
        <v>-999</v>
      </c>
      <c r="BS39">
        <v>-999</v>
      </c>
      <c r="BT39">
        <v>-999</v>
      </c>
      <c r="BU39">
        <v>-999</v>
      </c>
      <c r="BV39">
        <v>-999</v>
      </c>
      <c r="BW39">
        <v>-999</v>
      </c>
      <c r="BX39">
        <v>-999</v>
      </c>
      <c r="BY39">
        <v>-999</v>
      </c>
      <c r="BZ39">
        <v>-999</v>
      </c>
      <c r="CA39">
        <v>-999</v>
      </c>
      <c r="CB39">
        <v>-999</v>
      </c>
      <c r="CC39">
        <v>-999</v>
      </c>
      <c r="CD39">
        <v>-999</v>
      </c>
      <c r="CE39">
        <v>-999</v>
      </c>
      <c r="CF39">
        <v>-999</v>
      </c>
      <c r="CG39">
        <v>-999</v>
      </c>
      <c r="CH39">
        <v>-999</v>
      </c>
      <c r="CI39">
        <v>-999</v>
      </c>
      <c r="CJ39">
        <v>-999</v>
      </c>
      <c r="CK39">
        <v>-999</v>
      </c>
      <c r="CL39">
        <v>-999</v>
      </c>
      <c r="CM39">
        <v>-999</v>
      </c>
      <c r="CN39">
        <v>-999</v>
      </c>
      <c r="CO39">
        <v>-999</v>
      </c>
      <c r="CP39" t="s">
        <v>1019</v>
      </c>
    </row>
    <row r="40" spans="1:94" x14ac:dyDescent="0.3">
      <c r="A40">
        <v>-999</v>
      </c>
      <c r="B40" s="1">
        <v>42676</v>
      </c>
      <c r="C40" t="s">
        <v>392</v>
      </c>
      <c r="D40" s="46" t="s">
        <v>405</v>
      </c>
      <c r="E40" t="s">
        <v>424</v>
      </c>
      <c r="F40">
        <v>26.607320000000001</v>
      </c>
      <c r="G40">
        <v>-80.286630000000002</v>
      </c>
      <c r="H40" s="2">
        <v>0.68888888888888899</v>
      </c>
      <c r="I40">
        <v>82.9</v>
      </c>
      <c r="J40">
        <v>60.2</v>
      </c>
      <c r="K40">
        <v>86.5</v>
      </c>
      <c r="L40" s="46">
        <v>1.1000000000000001</v>
      </c>
      <c r="M40" s="2">
        <v>0.7680555555555556</v>
      </c>
      <c r="N40">
        <v>79.7</v>
      </c>
      <c r="O40">
        <v>65.7</v>
      </c>
      <c r="P40">
        <v>85.5</v>
      </c>
      <c r="Q40">
        <v>1.3</v>
      </c>
      <c r="R40" t="s">
        <v>440</v>
      </c>
      <c r="S40">
        <v>-999</v>
      </c>
      <c r="T40" s="2">
        <v>0.6875</v>
      </c>
      <c r="U40" s="2">
        <v>0.77083333333333337</v>
      </c>
      <c r="V40">
        <v>120.00000000000006</v>
      </c>
      <c r="W40" s="2" t="s">
        <v>458</v>
      </c>
      <c r="X40">
        <v>-999</v>
      </c>
      <c r="Y40">
        <v>-999</v>
      </c>
      <c r="Z40" s="46">
        <v>-999</v>
      </c>
      <c r="AA40">
        <v>-999</v>
      </c>
      <c r="AB40">
        <v>-999</v>
      </c>
      <c r="AC40">
        <v>-999</v>
      </c>
      <c r="AD40">
        <v>-999</v>
      </c>
      <c r="AE40">
        <v>-999</v>
      </c>
      <c r="AF40">
        <v>-999</v>
      </c>
      <c r="AG40">
        <v>-999</v>
      </c>
      <c r="AH40">
        <v>-999</v>
      </c>
      <c r="AI40">
        <v>-999</v>
      </c>
      <c r="AJ40" s="46">
        <v>-999</v>
      </c>
      <c r="AK40">
        <v>-999</v>
      </c>
      <c r="AL40">
        <v>-999</v>
      </c>
      <c r="AM40">
        <v>-999</v>
      </c>
      <c r="AN40">
        <v>-999</v>
      </c>
      <c r="AO40" s="46">
        <v>-999</v>
      </c>
      <c r="AP40">
        <v>-999</v>
      </c>
      <c r="AQ40">
        <v>-999</v>
      </c>
      <c r="AR40">
        <v>-999</v>
      </c>
      <c r="AS40" s="46">
        <v>-999</v>
      </c>
      <c r="AT40" s="46">
        <v>-999</v>
      </c>
      <c r="AU40" s="46">
        <v>-999</v>
      </c>
      <c r="AV40" s="46">
        <v>-999</v>
      </c>
      <c r="AW40" s="46">
        <v>-999</v>
      </c>
      <c r="AX40" s="46">
        <v>-999</v>
      </c>
      <c r="AY40" s="46">
        <v>-999</v>
      </c>
      <c r="AZ40" s="46">
        <v>-999</v>
      </c>
      <c r="BA40">
        <v>-999</v>
      </c>
      <c r="BB40">
        <v>-999</v>
      </c>
      <c r="BC40">
        <v>-999</v>
      </c>
      <c r="BD40">
        <v>-999</v>
      </c>
      <c r="BE40">
        <v>-999</v>
      </c>
      <c r="BF40" s="43">
        <v>-999</v>
      </c>
      <c r="BG40">
        <v>-999</v>
      </c>
      <c r="BH40">
        <v>-999</v>
      </c>
      <c r="BI40" s="43">
        <v>-999</v>
      </c>
      <c r="BJ40">
        <v>-999</v>
      </c>
      <c r="BK40">
        <v>-999</v>
      </c>
      <c r="BL40">
        <v>-999</v>
      </c>
      <c r="BM40">
        <v>-999</v>
      </c>
      <c r="BN40">
        <v>-999</v>
      </c>
      <c r="BO40">
        <v>-999</v>
      </c>
      <c r="BP40">
        <v>-999</v>
      </c>
      <c r="BQ40">
        <v>-999</v>
      </c>
      <c r="BR40">
        <v>-999</v>
      </c>
      <c r="BS40">
        <v>-999</v>
      </c>
      <c r="BT40">
        <v>-999</v>
      </c>
      <c r="BU40">
        <v>-999</v>
      </c>
      <c r="BV40">
        <v>-999</v>
      </c>
      <c r="BW40">
        <v>-999</v>
      </c>
      <c r="BX40">
        <v>-999</v>
      </c>
      <c r="BY40">
        <v>-999</v>
      </c>
      <c r="BZ40">
        <v>-999</v>
      </c>
      <c r="CA40">
        <v>-999</v>
      </c>
      <c r="CB40">
        <v>-999</v>
      </c>
      <c r="CC40">
        <v>-999</v>
      </c>
      <c r="CD40">
        <v>-999</v>
      </c>
      <c r="CE40">
        <v>-999</v>
      </c>
      <c r="CF40">
        <v>-999</v>
      </c>
      <c r="CG40">
        <v>-999</v>
      </c>
      <c r="CH40">
        <v>-999</v>
      </c>
      <c r="CI40">
        <v>-999</v>
      </c>
      <c r="CJ40">
        <v>-999</v>
      </c>
      <c r="CK40">
        <v>-999</v>
      </c>
      <c r="CL40">
        <v>-999</v>
      </c>
      <c r="CM40">
        <v>-999</v>
      </c>
      <c r="CN40">
        <v>-999</v>
      </c>
      <c r="CO40">
        <v>-999</v>
      </c>
    </row>
    <row r="41" spans="1:94" x14ac:dyDescent="0.3">
      <c r="A41">
        <v>-999</v>
      </c>
      <c r="B41" s="1">
        <v>42679</v>
      </c>
      <c r="C41" t="s">
        <v>392</v>
      </c>
      <c r="D41" s="46" t="s">
        <v>408</v>
      </c>
      <c r="E41" t="s">
        <v>424</v>
      </c>
      <c r="F41">
        <v>26.432110000000002</v>
      </c>
      <c r="G41">
        <v>-80.229709999999997</v>
      </c>
      <c r="H41" s="2">
        <v>0.29722222222222222</v>
      </c>
      <c r="I41">
        <v>71.2</v>
      </c>
      <c r="J41">
        <v>88.5</v>
      </c>
      <c r="K41">
        <v>72.400000000000006</v>
      </c>
      <c r="L41" s="46">
        <v>0</v>
      </c>
      <c r="M41" s="2">
        <v>0.47083333333333338</v>
      </c>
      <c r="N41">
        <v>80.2</v>
      </c>
      <c r="O41">
        <v>72.5</v>
      </c>
      <c r="P41">
        <v>87.4</v>
      </c>
      <c r="Q41">
        <v>1.5</v>
      </c>
      <c r="R41" t="s">
        <v>442</v>
      </c>
      <c r="S41">
        <v>-999</v>
      </c>
      <c r="T41" s="2">
        <v>0.29166666666666669</v>
      </c>
      <c r="U41" s="2">
        <v>0.45833333333333331</v>
      </c>
      <c r="V41">
        <v>239.99999999999994</v>
      </c>
      <c r="W41" s="2" t="s">
        <v>458</v>
      </c>
      <c r="X41">
        <v>-999</v>
      </c>
      <c r="Y41">
        <v>-999</v>
      </c>
      <c r="Z41" s="46">
        <v>-999</v>
      </c>
      <c r="AA41">
        <v>-999</v>
      </c>
      <c r="AB41">
        <v>-999</v>
      </c>
      <c r="AC41">
        <v>-999</v>
      </c>
      <c r="AD41">
        <v>-999</v>
      </c>
      <c r="AE41">
        <v>-999</v>
      </c>
      <c r="AF41">
        <v>-999</v>
      </c>
      <c r="AG41">
        <v>-999</v>
      </c>
      <c r="AH41">
        <v>-999</v>
      </c>
      <c r="AI41">
        <v>-999</v>
      </c>
      <c r="AJ41" s="46">
        <v>-999</v>
      </c>
      <c r="AK41">
        <v>-999</v>
      </c>
      <c r="AL41">
        <v>-999</v>
      </c>
      <c r="AM41">
        <v>-999</v>
      </c>
      <c r="AN41">
        <v>-999</v>
      </c>
      <c r="AO41" s="46">
        <v>-999</v>
      </c>
      <c r="AP41">
        <v>-999</v>
      </c>
      <c r="AQ41">
        <v>-999</v>
      </c>
      <c r="AR41">
        <v>-999</v>
      </c>
      <c r="AS41" s="46">
        <v>-999</v>
      </c>
      <c r="AT41" s="46">
        <v>-999</v>
      </c>
      <c r="AU41" s="46">
        <v>-999</v>
      </c>
      <c r="AV41" s="46">
        <v>-999</v>
      </c>
      <c r="AW41" s="46">
        <v>-999</v>
      </c>
      <c r="AX41" s="46">
        <v>-999</v>
      </c>
      <c r="AY41" s="46">
        <v>-999</v>
      </c>
      <c r="AZ41" s="46">
        <v>-999</v>
      </c>
      <c r="BA41">
        <v>-999</v>
      </c>
      <c r="BB41">
        <v>-999</v>
      </c>
      <c r="BC41">
        <v>-999</v>
      </c>
      <c r="BD41">
        <v>-999</v>
      </c>
      <c r="BE41">
        <v>-999</v>
      </c>
      <c r="BF41" s="43">
        <v>-999</v>
      </c>
      <c r="BG41">
        <v>-999</v>
      </c>
      <c r="BH41">
        <v>-999</v>
      </c>
      <c r="BI41" s="43">
        <v>-999</v>
      </c>
      <c r="BJ41">
        <v>-999</v>
      </c>
      <c r="BK41">
        <v>-999</v>
      </c>
      <c r="BL41">
        <v>-999</v>
      </c>
      <c r="BM41">
        <v>-999</v>
      </c>
      <c r="BN41">
        <v>-999</v>
      </c>
      <c r="BO41">
        <v>-999</v>
      </c>
      <c r="BP41">
        <v>-999</v>
      </c>
      <c r="BQ41">
        <v>-999</v>
      </c>
      <c r="BR41">
        <v>-999</v>
      </c>
      <c r="BS41">
        <v>-999</v>
      </c>
      <c r="BT41">
        <v>-999</v>
      </c>
      <c r="BU41">
        <v>-999</v>
      </c>
      <c r="BV41">
        <v>-999</v>
      </c>
      <c r="BW41">
        <v>-999</v>
      </c>
      <c r="BX41">
        <v>-999</v>
      </c>
      <c r="BY41">
        <v>-999</v>
      </c>
      <c r="BZ41">
        <v>-999</v>
      </c>
      <c r="CA41">
        <v>-999</v>
      </c>
      <c r="CB41">
        <v>-999</v>
      </c>
      <c r="CC41">
        <v>-999</v>
      </c>
      <c r="CD41">
        <v>-999</v>
      </c>
      <c r="CE41">
        <v>-999</v>
      </c>
      <c r="CF41">
        <v>-999</v>
      </c>
      <c r="CG41">
        <v>-999</v>
      </c>
      <c r="CH41">
        <v>-999</v>
      </c>
      <c r="CI41">
        <v>-999</v>
      </c>
      <c r="CJ41">
        <v>-999</v>
      </c>
      <c r="CK41">
        <v>-999</v>
      </c>
      <c r="CL41">
        <v>-999</v>
      </c>
      <c r="CM41">
        <v>-999</v>
      </c>
      <c r="CN41">
        <v>-999</v>
      </c>
      <c r="CO41">
        <v>-999</v>
      </c>
    </row>
    <row r="42" spans="1:94" x14ac:dyDescent="0.3">
      <c r="A42">
        <v>-999</v>
      </c>
      <c r="B42" s="1">
        <v>42679</v>
      </c>
      <c r="C42" t="s">
        <v>392</v>
      </c>
      <c r="D42" s="46" t="s">
        <v>408</v>
      </c>
      <c r="E42" t="s">
        <v>424</v>
      </c>
      <c r="F42">
        <v>26.432110000000002</v>
      </c>
      <c r="G42">
        <v>-80.229709999999997</v>
      </c>
      <c r="H42" s="2">
        <v>0.66805555555555562</v>
      </c>
      <c r="I42">
        <v>78.7</v>
      </c>
      <c r="J42">
        <v>66</v>
      </c>
      <c r="K42">
        <v>81.5</v>
      </c>
      <c r="L42" s="46">
        <v>4.2</v>
      </c>
      <c r="M42" s="2">
        <v>0.77986111111111101</v>
      </c>
      <c r="N42">
        <v>77</v>
      </c>
      <c r="O42">
        <v>62.7</v>
      </c>
      <c r="P42">
        <v>77.5</v>
      </c>
      <c r="Q42">
        <v>0.7</v>
      </c>
      <c r="R42" t="s">
        <v>440</v>
      </c>
      <c r="S42">
        <v>-999</v>
      </c>
      <c r="T42" s="2">
        <v>0.66666666666666663</v>
      </c>
      <c r="U42" s="2">
        <v>0.77083333333333337</v>
      </c>
      <c r="V42">
        <v>150.00000000000011</v>
      </c>
      <c r="W42" s="2" t="s">
        <v>458</v>
      </c>
      <c r="X42">
        <v>-999</v>
      </c>
      <c r="Y42">
        <v>-999</v>
      </c>
      <c r="Z42" s="46">
        <v>-999</v>
      </c>
      <c r="AA42">
        <v>-999</v>
      </c>
      <c r="AB42">
        <v>-999</v>
      </c>
      <c r="AC42">
        <v>-999</v>
      </c>
      <c r="AD42">
        <v>-999</v>
      </c>
      <c r="AE42">
        <v>-999</v>
      </c>
      <c r="AF42">
        <v>-999</v>
      </c>
      <c r="AG42">
        <v>-999</v>
      </c>
      <c r="AH42">
        <v>-999</v>
      </c>
      <c r="AI42">
        <v>-999</v>
      </c>
      <c r="AJ42" s="46">
        <v>-999</v>
      </c>
      <c r="AK42">
        <v>-999</v>
      </c>
      <c r="AL42">
        <v>-999</v>
      </c>
      <c r="AM42">
        <v>-999</v>
      </c>
      <c r="AN42">
        <v>-999</v>
      </c>
      <c r="AO42" s="46">
        <v>-999</v>
      </c>
      <c r="AP42">
        <v>-999</v>
      </c>
      <c r="AQ42">
        <v>-999</v>
      </c>
      <c r="AR42">
        <v>-999</v>
      </c>
      <c r="AS42" s="46">
        <v>-999</v>
      </c>
      <c r="AT42" s="46">
        <v>-999</v>
      </c>
      <c r="AU42" s="46">
        <v>-999</v>
      </c>
      <c r="AV42" s="46">
        <v>-999</v>
      </c>
      <c r="AW42" s="46">
        <v>-999</v>
      </c>
      <c r="AX42" s="46">
        <v>-999</v>
      </c>
      <c r="AY42" s="46">
        <v>-999</v>
      </c>
      <c r="AZ42" s="46">
        <v>-999</v>
      </c>
      <c r="BA42">
        <v>-999</v>
      </c>
      <c r="BB42">
        <v>-999</v>
      </c>
      <c r="BC42">
        <v>-999</v>
      </c>
      <c r="BD42">
        <v>-999</v>
      </c>
      <c r="BE42">
        <v>-999</v>
      </c>
      <c r="BF42" s="43">
        <v>-999</v>
      </c>
      <c r="BG42">
        <v>-999</v>
      </c>
      <c r="BH42">
        <v>-999</v>
      </c>
      <c r="BI42" s="43">
        <v>-999</v>
      </c>
      <c r="BJ42">
        <v>-999</v>
      </c>
      <c r="BK42">
        <v>-999</v>
      </c>
      <c r="BL42">
        <v>-999</v>
      </c>
      <c r="BM42">
        <v>-999</v>
      </c>
      <c r="BN42">
        <v>-999</v>
      </c>
      <c r="BO42">
        <v>-999</v>
      </c>
      <c r="BP42">
        <v>-999</v>
      </c>
      <c r="BQ42">
        <v>-999</v>
      </c>
      <c r="BR42">
        <v>-999</v>
      </c>
      <c r="BS42">
        <v>-999</v>
      </c>
      <c r="BT42">
        <v>-999</v>
      </c>
      <c r="BU42">
        <v>-999</v>
      </c>
      <c r="BV42">
        <v>-999</v>
      </c>
      <c r="BW42">
        <v>-999</v>
      </c>
      <c r="BX42">
        <v>-999</v>
      </c>
      <c r="BY42">
        <v>-999</v>
      </c>
      <c r="BZ42">
        <v>-999</v>
      </c>
      <c r="CA42">
        <v>-999</v>
      </c>
      <c r="CB42">
        <v>-999</v>
      </c>
      <c r="CC42">
        <v>-999</v>
      </c>
      <c r="CD42">
        <v>-999</v>
      </c>
      <c r="CE42">
        <v>-999</v>
      </c>
      <c r="CF42">
        <v>-999</v>
      </c>
      <c r="CG42">
        <v>-999</v>
      </c>
      <c r="CH42">
        <v>-999</v>
      </c>
      <c r="CI42">
        <v>-999</v>
      </c>
      <c r="CJ42">
        <v>-999</v>
      </c>
      <c r="CK42">
        <v>-999</v>
      </c>
      <c r="CL42">
        <v>-999</v>
      </c>
      <c r="CM42">
        <v>-999</v>
      </c>
      <c r="CN42">
        <v>-999</v>
      </c>
      <c r="CO42">
        <v>-999</v>
      </c>
    </row>
    <row r="43" spans="1:94" x14ac:dyDescent="0.3">
      <c r="A43">
        <v>-999</v>
      </c>
      <c r="B43" s="1">
        <v>42681</v>
      </c>
      <c r="C43" t="s">
        <v>392</v>
      </c>
      <c r="D43" s="46" t="s">
        <v>404</v>
      </c>
      <c r="E43" t="s">
        <v>424</v>
      </c>
      <c r="F43">
        <v>27.038309999999999</v>
      </c>
      <c r="G43">
        <v>-80.168689999999998</v>
      </c>
      <c r="H43" s="2">
        <v>0.3923611111111111</v>
      </c>
      <c r="I43">
        <v>80.2</v>
      </c>
      <c r="J43">
        <v>54.1</v>
      </c>
      <c r="K43">
        <v>83</v>
      </c>
      <c r="L43" s="46">
        <v>1.1000000000000001</v>
      </c>
      <c r="M43" s="2" t="s">
        <v>429</v>
      </c>
      <c r="N43" t="s">
        <v>429</v>
      </c>
      <c r="O43" t="s">
        <v>429</v>
      </c>
      <c r="P43" t="s">
        <v>429</v>
      </c>
      <c r="Q43" t="s">
        <v>429</v>
      </c>
      <c r="R43" t="s">
        <v>440</v>
      </c>
      <c r="S43">
        <v>-999</v>
      </c>
      <c r="T43" s="2">
        <v>0.3888888888888889</v>
      </c>
      <c r="U43" s="2">
        <v>0.47916666666666669</v>
      </c>
      <c r="V43">
        <v>130.00000000000003</v>
      </c>
      <c r="W43" s="2" t="s">
        <v>458</v>
      </c>
      <c r="X43">
        <v>-999</v>
      </c>
      <c r="Y43">
        <v>-999</v>
      </c>
      <c r="Z43" s="46">
        <v>-999</v>
      </c>
      <c r="AA43">
        <v>-999</v>
      </c>
      <c r="AB43">
        <v>-999</v>
      </c>
      <c r="AC43">
        <v>-999</v>
      </c>
      <c r="AD43">
        <v>-999</v>
      </c>
      <c r="AE43">
        <v>-999</v>
      </c>
      <c r="AF43">
        <v>-999</v>
      </c>
      <c r="AG43">
        <v>-999</v>
      </c>
      <c r="AH43">
        <v>-999</v>
      </c>
      <c r="AI43">
        <v>-999</v>
      </c>
      <c r="AJ43" s="46">
        <v>-999</v>
      </c>
      <c r="AK43">
        <v>-999</v>
      </c>
      <c r="AL43">
        <v>-999</v>
      </c>
      <c r="AM43">
        <v>-999</v>
      </c>
      <c r="AN43">
        <v>-999</v>
      </c>
      <c r="AO43" s="46">
        <v>-999</v>
      </c>
      <c r="AP43">
        <v>-999</v>
      </c>
      <c r="AQ43">
        <v>-999</v>
      </c>
      <c r="AR43">
        <v>-999</v>
      </c>
      <c r="AS43" s="46">
        <v>-999</v>
      </c>
      <c r="AT43" s="46">
        <v>-999</v>
      </c>
      <c r="AU43" s="46">
        <v>-999</v>
      </c>
      <c r="AV43" s="46">
        <v>-999</v>
      </c>
      <c r="AW43" s="46">
        <v>-999</v>
      </c>
      <c r="AX43" s="46">
        <v>-999</v>
      </c>
      <c r="AY43" s="46">
        <v>-999</v>
      </c>
      <c r="AZ43" s="46">
        <v>-999</v>
      </c>
      <c r="BA43">
        <v>-999</v>
      </c>
      <c r="BB43">
        <v>-999</v>
      </c>
      <c r="BC43">
        <v>-999</v>
      </c>
      <c r="BD43">
        <v>-999</v>
      </c>
      <c r="BE43">
        <v>-999</v>
      </c>
      <c r="BF43" s="43">
        <v>-999</v>
      </c>
      <c r="BG43">
        <v>-999</v>
      </c>
      <c r="BH43">
        <v>-999</v>
      </c>
      <c r="BI43" s="43">
        <v>-999</v>
      </c>
      <c r="BJ43">
        <v>-999</v>
      </c>
      <c r="BK43">
        <v>-999</v>
      </c>
      <c r="BL43">
        <v>-999</v>
      </c>
      <c r="BM43">
        <v>-999</v>
      </c>
      <c r="BN43">
        <v>-999</v>
      </c>
      <c r="BO43">
        <v>-999</v>
      </c>
      <c r="BP43">
        <v>-999</v>
      </c>
      <c r="BQ43">
        <v>-999</v>
      </c>
      <c r="BR43">
        <v>-999</v>
      </c>
      <c r="BS43">
        <v>-999</v>
      </c>
      <c r="BT43">
        <v>-999</v>
      </c>
      <c r="BU43">
        <v>-999</v>
      </c>
      <c r="BV43">
        <v>-999</v>
      </c>
      <c r="BW43">
        <v>-999</v>
      </c>
      <c r="BX43">
        <v>-999</v>
      </c>
      <c r="BY43">
        <v>-999</v>
      </c>
      <c r="BZ43">
        <v>-999</v>
      </c>
      <c r="CA43">
        <v>-999</v>
      </c>
      <c r="CB43">
        <v>-999</v>
      </c>
      <c r="CC43">
        <v>-999</v>
      </c>
      <c r="CD43">
        <v>-999</v>
      </c>
      <c r="CE43">
        <v>-999</v>
      </c>
      <c r="CF43">
        <v>-999</v>
      </c>
      <c r="CG43">
        <v>-999</v>
      </c>
      <c r="CH43">
        <v>-999</v>
      </c>
      <c r="CI43">
        <v>-999</v>
      </c>
      <c r="CJ43">
        <v>-999</v>
      </c>
      <c r="CK43">
        <v>-999</v>
      </c>
      <c r="CL43">
        <v>-999</v>
      </c>
      <c r="CM43">
        <v>-999</v>
      </c>
      <c r="CN43">
        <v>-999</v>
      </c>
      <c r="CO43">
        <v>-999</v>
      </c>
    </row>
    <row r="44" spans="1:94" x14ac:dyDescent="0.3">
      <c r="A44">
        <v>-999</v>
      </c>
      <c r="B44" s="1">
        <v>42681</v>
      </c>
      <c r="C44" t="s">
        <v>392</v>
      </c>
      <c r="D44" s="46" t="s">
        <v>404</v>
      </c>
      <c r="E44" t="s">
        <v>424</v>
      </c>
      <c r="F44">
        <v>27.038309999999999</v>
      </c>
      <c r="G44">
        <v>-80.168689999999998</v>
      </c>
      <c r="H44" s="2">
        <v>0.6479166666666667</v>
      </c>
      <c r="I44">
        <v>80.7</v>
      </c>
      <c r="J44">
        <v>52.3</v>
      </c>
      <c r="K44">
        <v>85.8</v>
      </c>
      <c r="L44" s="46">
        <v>1.5</v>
      </c>
      <c r="M44" s="2">
        <v>0.75624999999999998</v>
      </c>
      <c r="N44">
        <v>75.3</v>
      </c>
      <c r="O44">
        <v>53.4</v>
      </c>
      <c r="P44">
        <v>75.5</v>
      </c>
      <c r="Q44">
        <v>1.7</v>
      </c>
      <c r="R44" t="s">
        <v>440</v>
      </c>
      <c r="S44">
        <v>-999</v>
      </c>
      <c r="T44" s="2">
        <v>0.64583333333333337</v>
      </c>
      <c r="U44" s="2">
        <v>0.75</v>
      </c>
      <c r="V44">
        <v>149.99999999999994</v>
      </c>
      <c r="W44" s="2" t="s">
        <v>458</v>
      </c>
      <c r="X44">
        <v>-999</v>
      </c>
      <c r="Y44">
        <v>-999</v>
      </c>
      <c r="Z44" s="46">
        <v>-999</v>
      </c>
      <c r="AA44">
        <v>-999</v>
      </c>
      <c r="AB44">
        <v>-999</v>
      </c>
      <c r="AC44">
        <v>-999</v>
      </c>
      <c r="AD44">
        <v>-999</v>
      </c>
      <c r="AE44">
        <v>-999</v>
      </c>
      <c r="AF44">
        <v>-999</v>
      </c>
      <c r="AG44">
        <v>-999</v>
      </c>
      <c r="AH44">
        <v>-999</v>
      </c>
      <c r="AI44">
        <v>-999</v>
      </c>
      <c r="AJ44" s="46">
        <v>-999</v>
      </c>
      <c r="AK44">
        <v>-999</v>
      </c>
      <c r="AL44">
        <v>-999</v>
      </c>
      <c r="AM44">
        <v>-999</v>
      </c>
      <c r="AN44">
        <v>-999</v>
      </c>
      <c r="AO44" s="46">
        <v>-999</v>
      </c>
      <c r="AP44">
        <v>-999</v>
      </c>
      <c r="AQ44">
        <v>-999</v>
      </c>
      <c r="AR44">
        <v>-999</v>
      </c>
      <c r="AS44" s="46">
        <v>-999</v>
      </c>
      <c r="AT44" s="46">
        <v>-999</v>
      </c>
      <c r="AU44" s="46">
        <v>-999</v>
      </c>
      <c r="AV44" s="46">
        <v>-999</v>
      </c>
      <c r="AW44" s="46">
        <v>-999</v>
      </c>
      <c r="AX44" s="46">
        <v>-999</v>
      </c>
      <c r="AY44" s="46">
        <v>-999</v>
      </c>
      <c r="AZ44" s="46">
        <v>-999</v>
      </c>
      <c r="BA44">
        <v>-999</v>
      </c>
      <c r="BB44">
        <v>-999</v>
      </c>
      <c r="BC44">
        <v>-999</v>
      </c>
      <c r="BD44">
        <v>-999</v>
      </c>
      <c r="BE44">
        <v>-999</v>
      </c>
      <c r="BF44" s="43">
        <v>-999</v>
      </c>
      <c r="BG44">
        <v>-999</v>
      </c>
      <c r="BH44">
        <v>-999</v>
      </c>
      <c r="BI44" s="43">
        <v>-999</v>
      </c>
      <c r="BJ44">
        <v>-999</v>
      </c>
      <c r="BK44">
        <v>-999</v>
      </c>
      <c r="BL44">
        <v>-999</v>
      </c>
      <c r="BM44">
        <v>-999</v>
      </c>
      <c r="BN44">
        <v>-999</v>
      </c>
      <c r="BO44">
        <v>-999</v>
      </c>
      <c r="BP44">
        <v>-999</v>
      </c>
      <c r="BQ44">
        <v>-999</v>
      </c>
      <c r="BR44">
        <v>-999</v>
      </c>
      <c r="BS44">
        <v>-999</v>
      </c>
      <c r="BT44">
        <v>-999</v>
      </c>
      <c r="BU44">
        <v>-999</v>
      </c>
      <c r="BV44">
        <v>-999</v>
      </c>
      <c r="BW44">
        <v>-999</v>
      </c>
      <c r="BX44">
        <v>-999</v>
      </c>
      <c r="BY44">
        <v>-999</v>
      </c>
      <c r="BZ44">
        <v>-999</v>
      </c>
      <c r="CA44">
        <v>-999</v>
      </c>
      <c r="CB44">
        <v>-999</v>
      </c>
      <c r="CC44">
        <v>-999</v>
      </c>
      <c r="CD44">
        <v>-999</v>
      </c>
      <c r="CE44">
        <v>-999</v>
      </c>
      <c r="CF44">
        <v>-999</v>
      </c>
      <c r="CG44">
        <v>-999</v>
      </c>
      <c r="CH44">
        <v>-999</v>
      </c>
      <c r="CI44">
        <v>-999</v>
      </c>
      <c r="CJ44">
        <v>-999</v>
      </c>
      <c r="CK44">
        <v>-999</v>
      </c>
      <c r="CL44">
        <v>-999</v>
      </c>
      <c r="CM44">
        <v>-999</v>
      </c>
      <c r="CN44">
        <v>-999</v>
      </c>
      <c r="CO44">
        <v>-999</v>
      </c>
    </row>
    <row r="45" spans="1:94" x14ac:dyDescent="0.3">
      <c r="A45">
        <v>-999</v>
      </c>
      <c r="B45" s="1">
        <v>42682</v>
      </c>
      <c r="C45" t="s">
        <v>392</v>
      </c>
      <c r="D45" s="46" t="s">
        <v>408</v>
      </c>
      <c r="E45" t="s">
        <v>424</v>
      </c>
      <c r="F45">
        <v>26.432110000000002</v>
      </c>
      <c r="G45">
        <v>-80.229709999999997</v>
      </c>
      <c r="H45" s="2">
        <v>0.26527777777777778</v>
      </c>
      <c r="I45">
        <v>69.5</v>
      </c>
      <c r="J45">
        <v>73</v>
      </c>
      <c r="K45">
        <v>68.5</v>
      </c>
      <c r="L45" s="46">
        <v>0</v>
      </c>
      <c r="M45" s="2">
        <v>0.4152777777777778</v>
      </c>
      <c r="N45">
        <v>81.3</v>
      </c>
      <c r="O45">
        <v>52.8</v>
      </c>
      <c r="P45">
        <v>82.4</v>
      </c>
      <c r="Q45">
        <v>2.5</v>
      </c>
      <c r="R45" t="s">
        <v>440</v>
      </c>
      <c r="S45">
        <v>-999</v>
      </c>
      <c r="T45" s="2">
        <v>0.2638888888888889</v>
      </c>
      <c r="U45" s="2">
        <v>0.41666666666666669</v>
      </c>
      <c r="V45">
        <v>220.00000000000003</v>
      </c>
      <c r="W45" s="2" t="s">
        <v>458</v>
      </c>
      <c r="X45">
        <v>-999</v>
      </c>
      <c r="Y45">
        <v>-999</v>
      </c>
      <c r="Z45" s="46">
        <v>-999</v>
      </c>
      <c r="AA45">
        <v>-999</v>
      </c>
      <c r="AB45">
        <v>-999</v>
      </c>
      <c r="AC45">
        <v>-999</v>
      </c>
      <c r="AD45">
        <v>-999</v>
      </c>
      <c r="AE45">
        <v>-999</v>
      </c>
      <c r="AF45">
        <v>-999</v>
      </c>
      <c r="AG45">
        <v>-999</v>
      </c>
      <c r="AH45">
        <v>-999</v>
      </c>
      <c r="AI45">
        <v>-999</v>
      </c>
      <c r="AJ45" s="46">
        <v>-999</v>
      </c>
      <c r="AK45">
        <v>-999</v>
      </c>
      <c r="AL45">
        <v>-999</v>
      </c>
      <c r="AM45">
        <v>-999</v>
      </c>
      <c r="AN45">
        <v>-999</v>
      </c>
      <c r="AO45" s="46">
        <v>-999</v>
      </c>
      <c r="AP45">
        <v>-999</v>
      </c>
      <c r="AQ45">
        <v>-999</v>
      </c>
      <c r="AR45">
        <v>-999</v>
      </c>
      <c r="AS45" s="46">
        <v>-999</v>
      </c>
      <c r="AT45" s="46">
        <v>-999</v>
      </c>
      <c r="AU45" s="46">
        <v>-999</v>
      </c>
      <c r="AV45" s="46">
        <v>-999</v>
      </c>
      <c r="AW45" s="46">
        <v>-999</v>
      </c>
      <c r="AX45" s="46">
        <v>-999</v>
      </c>
      <c r="AY45" s="46">
        <v>-999</v>
      </c>
      <c r="AZ45" s="46">
        <v>-999</v>
      </c>
      <c r="BA45">
        <v>-999</v>
      </c>
      <c r="BB45">
        <v>-999</v>
      </c>
      <c r="BC45">
        <v>-999</v>
      </c>
      <c r="BD45">
        <v>-999</v>
      </c>
      <c r="BE45">
        <v>-999</v>
      </c>
      <c r="BF45" s="43">
        <v>-999</v>
      </c>
      <c r="BG45">
        <v>-999</v>
      </c>
      <c r="BH45">
        <v>-999</v>
      </c>
      <c r="BI45" s="43">
        <v>-999</v>
      </c>
      <c r="BJ45">
        <v>-999</v>
      </c>
      <c r="BK45">
        <v>-999</v>
      </c>
      <c r="BL45">
        <v>-999</v>
      </c>
      <c r="BM45">
        <v>-999</v>
      </c>
      <c r="BN45">
        <v>-999</v>
      </c>
      <c r="BO45">
        <v>-999</v>
      </c>
      <c r="BP45">
        <v>-999</v>
      </c>
      <c r="BQ45">
        <v>-999</v>
      </c>
      <c r="BR45">
        <v>-999</v>
      </c>
      <c r="BS45">
        <v>-999</v>
      </c>
      <c r="BT45">
        <v>-999</v>
      </c>
      <c r="BU45">
        <v>-999</v>
      </c>
      <c r="BV45">
        <v>-999</v>
      </c>
      <c r="BW45">
        <v>-999</v>
      </c>
      <c r="BX45">
        <v>-999</v>
      </c>
      <c r="BY45">
        <v>-999</v>
      </c>
      <c r="BZ45">
        <v>-999</v>
      </c>
      <c r="CA45">
        <v>-999</v>
      </c>
      <c r="CB45">
        <v>-999</v>
      </c>
      <c r="CC45">
        <v>-999</v>
      </c>
      <c r="CD45">
        <v>-999</v>
      </c>
      <c r="CE45">
        <v>-999</v>
      </c>
      <c r="CF45">
        <v>-999</v>
      </c>
      <c r="CG45">
        <v>-999</v>
      </c>
      <c r="CH45">
        <v>-999</v>
      </c>
      <c r="CI45">
        <v>-999</v>
      </c>
      <c r="CJ45">
        <v>-999</v>
      </c>
      <c r="CK45">
        <v>-999</v>
      </c>
      <c r="CL45">
        <v>-999</v>
      </c>
      <c r="CM45">
        <v>-999</v>
      </c>
      <c r="CN45">
        <v>-999</v>
      </c>
      <c r="CO45">
        <v>-999</v>
      </c>
    </row>
    <row r="46" spans="1:94" x14ac:dyDescent="0.3">
      <c r="A46">
        <v>-999</v>
      </c>
      <c r="B46" s="1">
        <v>42684</v>
      </c>
      <c r="C46" t="s">
        <v>392</v>
      </c>
      <c r="D46" s="46" t="s">
        <v>401</v>
      </c>
      <c r="E46" t="s">
        <v>424</v>
      </c>
      <c r="F46">
        <v>26.4969</v>
      </c>
      <c r="G46">
        <v>-80.213399999999993</v>
      </c>
      <c r="H46" s="2">
        <v>0.60555555555555551</v>
      </c>
      <c r="I46">
        <v>86</v>
      </c>
      <c r="J46">
        <v>55.9</v>
      </c>
      <c r="K46">
        <v>88.2</v>
      </c>
      <c r="L46" s="46">
        <v>1.3</v>
      </c>
      <c r="M46" s="2">
        <v>0.72083333333333333</v>
      </c>
      <c r="N46">
        <v>80.2</v>
      </c>
      <c r="O46">
        <v>59.7</v>
      </c>
      <c r="P46">
        <v>82.5</v>
      </c>
      <c r="Q46">
        <v>0.8</v>
      </c>
      <c r="R46" t="s">
        <v>440</v>
      </c>
      <c r="S46">
        <v>-999</v>
      </c>
      <c r="T46" s="2">
        <v>0.60416666666666663</v>
      </c>
      <c r="U46" s="2">
        <v>0.71875</v>
      </c>
      <c r="V46">
        <v>165.00000000000006</v>
      </c>
      <c r="W46" s="2" t="s">
        <v>458</v>
      </c>
      <c r="X46">
        <v>-999</v>
      </c>
      <c r="Y46">
        <v>-999</v>
      </c>
      <c r="Z46" s="46">
        <v>-999</v>
      </c>
      <c r="AA46">
        <v>-999</v>
      </c>
      <c r="AB46">
        <v>-999</v>
      </c>
      <c r="AC46">
        <v>-999</v>
      </c>
      <c r="AD46">
        <v>-999</v>
      </c>
      <c r="AE46">
        <v>-999</v>
      </c>
      <c r="AF46">
        <v>-999</v>
      </c>
      <c r="AG46">
        <v>-999</v>
      </c>
      <c r="AH46">
        <v>-999</v>
      </c>
      <c r="AI46">
        <v>-999</v>
      </c>
      <c r="AJ46" s="46">
        <v>-999</v>
      </c>
      <c r="AK46">
        <v>-999</v>
      </c>
      <c r="AL46">
        <v>-999</v>
      </c>
      <c r="AM46">
        <v>-999</v>
      </c>
      <c r="AN46">
        <v>-999</v>
      </c>
      <c r="AO46" s="46">
        <v>-999</v>
      </c>
      <c r="AP46">
        <v>-999</v>
      </c>
      <c r="AQ46">
        <v>-999</v>
      </c>
      <c r="AR46">
        <v>-999</v>
      </c>
      <c r="AS46" s="46">
        <v>-999</v>
      </c>
      <c r="AT46" s="46">
        <v>-999</v>
      </c>
      <c r="AU46" s="46">
        <v>-999</v>
      </c>
      <c r="AV46" s="46">
        <v>-999</v>
      </c>
      <c r="AW46" s="46">
        <v>-999</v>
      </c>
      <c r="AX46" s="46">
        <v>-999</v>
      </c>
      <c r="AY46" s="46">
        <v>-999</v>
      </c>
      <c r="AZ46" s="46">
        <v>-999</v>
      </c>
      <c r="BA46">
        <v>-999</v>
      </c>
      <c r="BB46">
        <v>-999</v>
      </c>
      <c r="BC46">
        <v>-999</v>
      </c>
      <c r="BD46">
        <v>-999</v>
      </c>
      <c r="BE46">
        <v>-999</v>
      </c>
      <c r="BF46" s="43">
        <v>-999</v>
      </c>
      <c r="BG46">
        <v>-999</v>
      </c>
      <c r="BH46">
        <v>-999</v>
      </c>
      <c r="BI46" s="43">
        <v>-999</v>
      </c>
      <c r="BJ46">
        <v>-999</v>
      </c>
      <c r="BK46">
        <v>-999</v>
      </c>
      <c r="BL46">
        <v>-999</v>
      </c>
      <c r="BM46">
        <v>-999</v>
      </c>
      <c r="BN46">
        <v>-999</v>
      </c>
      <c r="BO46">
        <v>-999</v>
      </c>
      <c r="BP46">
        <v>-999</v>
      </c>
      <c r="BQ46">
        <v>-999</v>
      </c>
      <c r="BR46">
        <v>-999</v>
      </c>
      <c r="BS46">
        <v>-999</v>
      </c>
      <c r="BT46">
        <v>-999</v>
      </c>
      <c r="BU46">
        <v>-999</v>
      </c>
      <c r="BV46">
        <v>-999</v>
      </c>
      <c r="BW46">
        <v>-999</v>
      </c>
      <c r="BX46">
        <v>-999</v>
      </c>
      <c r="BY46">
        <v>-999</v>
      </c>
      <c r="BZ46">
        <v>-999</v>
      </c>
      <c r="CA46">
        <v>-999</v>
      </c>
      <c r="CB46">
        <v>-999</v>
      </c>
      <c r="CC46">
        <v>-999</v>
      </c>
      <c r="CD46">
        <v>-999</v>
      </c>
      <c r="CE46">
        <v>-999</v>
      </c>
      <c r="CF46">
        <v>-999</v>
      </c>
      <c r="CG46">
        <v>-999</v>
      </c>
      <c r="CH46">
        <v>-999</v>
      </c>
      <c r="CI46">
        <v>-999</v>
      </c>
      <c r="CJ46">
        <v>-999</v>
      </c>
      <c r="CK46">
        <v>-999</v>
      </c>
      <c r="CL46">
        <v>-999</v>
      </c>
      <c r="CM46">
        <v>-999</v>
      </c>
      <c r="CN46">
        <v>-999</v>
      </c>
      <c r="CO46">
        <v>-999</v>
      </c>
    </row>
    <row r="47" spans="1:94" x14ac:dyDescent="0.3">
      <c r="A47">
        <v>-999</v>
      </c>
      <c r="B47" s="1">
        <v>42777</v>
      </c>
      <c r="C47" t="s">
        <v>393</v>
      </c>
      <c r="D47" s="46" t="s">
        <v>400</v>
      </c>
      <c r="E47" t="s">
        <v>424</v>
      </c>
      <c r="F47">
        <v>26.861359</v>
      </c>
      <c r="G47">
        <v>-80.482093000000006</v>
      </c>
      <c r="H47" s="2">
        <v>0.29722222222222222</v>
      </c>
      <c r="I47">
        <v>61.6</v>
      </c>
      <c r="J47">
        <v>64.8</v>
      </c>
      <c r="K47">
        <v>60.8</v>
      </c>
      <c r="L47" s="46">
        <v>0</v>
      </c>
      <c r="M47" s="2">
        <v>0.4145833333333333</v>
      </c>
      <c r="N47">
        <v>78.7</v>
      </c>
      <c r="O47">
        <v>59.1</v>
      </c>
      <c r="P47">
        <v>80.400000000000006</v>
      </c>
      <c r="Q47">
        <v>0.6</v>
      </c>
      <c r="R47" t="s">
        <v>440</v>
      </c>
      <c r="S47">
        <v>-999</v>
      </c>
      <c r="T47" s="2">
        <v>0.28472222222222221</v>
      </c>
      <c r="U47" s="2">
        <v>0.41666666666666669</v>
      </c>
      <c r="V47">
        <v>190.00000000000006</v>
      </c>
      <c r="W47" s="2" t="s">
        <v>458</v>
      </c>
      <c r="X47">
        <v>-999</v>
      </c>
      <c r="Y47">
        <v>-999</v>
      </c>
      <c r="Z47" s="46">
        <v>-999</v>
      </c>
      <c r="AA47">
        <v>-999</v>
      </c>
      <c r="AB47">
        <v>-999</v>
      </c>
      <c r="AC47">
        <v>-999</v>
      </c>
      <c r="AD47">
        <v>-999</v>
      </c>
      <c r="AE47">
        <v>-999</v>
      </c>
      <c r="AF47">
        <v>-999</v>
      </c>
      <c r="AG47">
        <v>-999</v>
      </c>
      <c r="AH47">
        <v>-999</v>
      </c>
      <c r="AI47">
        <v>-999</v>
      </c>
      <c r="AJ47" s="46">
        <v>-999</v>
      </c>
      <c r="AK47">
        <v>-999</v>
      </c>
      <c r="AL47">
        <v>-999</v>
      </c>
      <c r="AM47">
        <v>-999</v>
      </c>
      <c r="AN47">
        <v>-999</v>
      </c>
      <c r="AO47" s="46">
        <v>-999</v>
      </c>
      <c r="AP47">
        <v>-999</v>
      </c>
      <c r="AQ47">
        <v>-999</v>
      </c>
      <c r="AR47">
        <v>-999</v>
      </c>
      <c r="AS47" s="46">
        <v>-999</v>
      </c>
      <c r="AT47" s="46">
        <v>-999</v>
      </c>
      <c r="AU47" s="46">
        <v>-999</v>
      </c>
      <c r="AV47" s="46">
        <v>-999</v>
      </c>
      <c r="AW47" s="46">
        <v>-999</v>
      </c>
      <c r="AX47" s="46">
        <v>-999</v>
      </c>
      <c r="AY47" s="46">
        <v>-999</v>
      </c>
      <c r="AZ47" s="46">
        <v>-999</v>
      </c>
      <c r="BA47">
        <v>-999</v>
      </c>
      <c r="BB47">
        <v>-999</v>
      </c>
      <c r="BC47">
        <v>-999</v>
      </c>
      <c r="BD47">
        <v>-999</v>
      </c>
      <c r="BE47">
        <v>-999</v>
      </c>
      <c r="BF47" s="43">
        <v>-999</v>
      </c>
      <c r="BG47">
        <v>-999</v>
      </c>
      <c r="BH47">
        <v>-999</v>
      </c>
      <c r="BI47" s="43">
        <v>-999</v>
      </c>
      <c r="BJ47">
        <v>-999</v>
      </c>
      <c r="BK47">
        <v>-999</v>
      </c>
      <c r="BL47">
        <v>-999</v>
      </c>
      <c r="BM47">
        <v>-999</v>
      </c>
      <c r="BN47">
        <v>-999</v>
      </c>
      <c r="BO47">
        <v>-999</v>
      </c>
      <c r="BP47">
        <v>-999</v>
      </c>
      <c r="BQ47">
        <v>-999</v>
      </c>
      <c r="BR47">
        <v>-999</v>
      </c>
      <c r="BS47">
        <v>-999</v>
      </c>
      <c r="BT47">
        <v>-999</v>
      </c>
      <c r="BU47">
        <v>-999</v>
      </c>
      <c r="BV47">
        <v>-999</v>
      </c>
      <c r="BW47">
        <v>-999</v>
      </c>
      <c r="BX47">
        <v>-999</v>
      </c>
      <c r="BY47">
        <v>-999</v>
      </c>
      <c r="BZ47">
        <v>-999</v>
      </c>
      <c r="CA47">
        <v>-999</v>
      </c>
      <c r="CB47">
        <v>-999</v>
      </c>
      <c r="CC47">
        <v>-999</v>
      </c>
      <c r="CD47">
        <v>-999</v>
      </c>
      <c r="CE47">
        <v>-999</v>
      </c>
      <c r="CF47">
        <v>-999</v>
      </c>
      <c r="CG47">
        <v>-999</v>
      </c>
      <c r="CH47">
        <v>-999</v>
      </c>
      <c r="CI47">
        <v>-999</v>
      </c>
      <c r="CJ47">
        <v>-999</v>
      </c>
      <c r="CK47">
        <v>-999</v>
      </c>
      <c r="CL47">
        <v>-999</v>
      </c>
      <c r="CM47">
        <v>-999</v>
      </c>
      <c r="CN47">
        <v>-999</v>
      </c>
      <c r="CO47">
        <v>-999</v>
      </c>
    </row>
    <row r="48" spans="1:94" x14ac:dyDescent="0.3">
      <c r="A48">
        <v>-999</v>
      </c>
      <c r="B48" s="1">
        <v>42779</v>
      </c>
      <c r="C48" t="s">
        <v>393</v>
      </c>
      <c r="D48" s="46" t="s">
        <v>416</v>
      </c>
      <c r="E48" t="s">
        <v>424</v>
      </c>
      <c r="F48">
        <v>26.925965999999999</v>
      </c>
      <c r="G48">
        <v>-80.140641000000002</v>
      </c>
      <c r="H48" s="2">
        <v>0.66666666666666663</v>
      </c>
      <c r="I48">
        <v>79.900000000000006</v>
      </c>
      <c r="J48">
        <v>64.599999999999994</v>
      </c>
      <c r="K48">
        <v>78.8</v>
      </c>
      <c r="L48" s="46">
        <v>1.1000000000000001</v>
      </c>
      <c r="M48" s="2" t="s">
        <v>429</v>
      </c>
      <c r="N48" t="s">
        <v>429</v>
      </c>
      <c r="O48" t="s">
        <v>429</v>
      </c>
      <c r="P48" t="s">
        <v>429</v>
      </c>
      <c r="Q48" t="s">
        <v>429</v>
      </c>
      <c r="R48" t="s">
        <v>440</v>
      </c>
      <c r="S48">
        <v>-999</v>
      </c>
      <c r="T48" s="2">
        <v>0.66666666666666663</v>
      </c>
      <c r="U48" s="2">
        <v>0.75</v>
      </c>
      <c r="V48">
        <v>120.00000000000006</v>
      </c>
      <c r="W48" s="2" t="s">
        <v>458</v>
      </c>
      <c r="X48">
        <v>-999</v>
      </c>
      <c r="Y48">
        <v>-999</v>
      </c>
      <c r="Z48" s="46">
        <v>-999</v>
      </c>
      <c r="AA48">
        <v>-999</v>
      </c>
      <c r="AB48">
        <v>-999</v>
      </c>
      <c r="AC48">
        <v>-999</v>
      </c>
      <c r="AD48">
        <v>-999</v>
      </c>
      <c r="AE48">
        <v>-999</v>
      </c>
      <c r="AF48">
        <v>-999</v>
      </c>
      <c r="AG48">
        <v>-999</v>
      </c>
      <c r="AH48">
        <v>-999</v>
      </c>
      <c r="AI48">
        <v>-999</v>
      </c>
      <c r="AJ48" s="46">
        <v>-999</v>
      </c>
      <c r="AK48">
        <v>-999</v>
      </c>
      <c r="AL48">
        <v>-999</v>
      </c>
      <c r="AM48">
        <v>-999</v>
      </c>
      <c r="AN48">
        <v>-999</v>
      </c>
      <c r="AO48" s="46">
        <v>-999</v>
      </c>
      <c r="AP48">
        <v>-999</v>
      </c>
      <c r="AQ48">
        <v>-999</v>
      </c>
      <c r="AR48">
        <v>-999</v>
      </c>
      <c r="AS48" s="46">
        <v>-999</v>
      </c>
      <c r="AT48" s="46">
        <v>-999</v>
      </c>
      <c r="AU48" s="46">
        <v>-999</v>
      </c>
      <c r="AV48" s="46">
        <v>-999</v>
      </c>
      <c r="AW48" s="46">
        <v>-999</v>
      </c>
      <c r="AX48" s="46">
        <v>-999</v>
      </c>
      <c r="AY48" s="46">
        <v>-999</v>
      </c>
      <c r="AZ48" s="46">
        <v>-999</v>
      </c>
      <c r="BA48">
        <v>-999</v>
      </c>
      <c r="BB48">
        <v>-999</v>
      </c>
      <c r="BC48">
        <v>-999</v>
      </c>
      <c r="BD48">
        <v>-999</v>
      </c>
      <c r="BE48">
        <v>-999</v>
      </c>
      <c r="BF48" s="43">
        <v>-999</v>
      </c>
      <c r="BG48">
        <v>-999</v>
      </c>
      <c r="BH48">
        <v>-999</v>
      </c>
      <c r="BI48" s="43">
        <v>-999</v>
      </c>
      <c r="BJ48">
        <v>-999</v>
      </c>
      <c r="BK48">
        <v>-999</v>
      </c>
      <c r="BL48">
        <v>-999</v>
      </c>
      <c r="BM48">
        <v>-999</v>
      </c>
      <c r="BN48">
        <v>-999</v>
      </c>
      <c r="BO48">
        <v>-999</v>
      </c>
      <c r="BP48">
        <v>-999</v>
      </c>
      <c r="BQ48">
        <v>-999</v>
      </c>
      <c r="BR48">
        <v>-999</v>
      </c>
      <c r="BS48">
        <v>-999</v>
      </c>
      <c r="BT48">
        <v>-999</v>
      </c>
      <c r="BU48">
        <v>-999</v>
      </c>
      <c r="BV48">
        <v>-999</v>
      </c>
      <c r="BW48">
        <v>-999</v>
      </c>
      <c r="BX48">
        <v>-999</v>
      </c>
      <c r="BY48">
        <v>-999</v>
      </c>
      <c r="BZ48">
        <v>-999</v>
      </c>
      <c r="CA48">
        <v>-999</v>
      </c>
      <c r="CB48">
        <v>-999</v>
      </c>
      <c r="CC48">
        <v>-999</v>
      </c>
      <c r="CD48">
        <v>-999</v>
      </c>
      <c r="CE48">
        <v>-999</v>
      </c>
      <c r="CF48">
        <v>-999</v>
      </c>
      <c r="CG48">
        <v>-999</v>
      </c>
      <c r="CH48">
        <v>-999</v>
      </c>
      <c r="CI48">
        <v>-999</v>
      </c>
      <c r="CJ48">
        <v>-999</v>
      </c>
      <c r="CK48">
        <v>-999</v>
      </c>
      <c r="CL48">
        <v>-999</v>
      </c>
      <c r="CM48">
        <v>-999</v>
      </c>
      <c r="CN48">
        <v>-999</v>
      </c>
      <c r="CO48">
        <v>-999</v>
      </c>
    </row>
    <row r="49" spans="1:94" x14ac:dyDescent="0.3">
      <c r="A49">
        <v>-999</v>
      </c>
      <c r="B49" s="1">
        <v>42780</v>
      </c>
      <c r="C49" t="s">
        <v>393</v>
      </c>
      <c r="D49" s="46" t="s">
        <v>400</v>
      </c>
      <c r="E49" t="s">
        <v>424</v>
      </c>
      <c r="F49">
        <v>26.861359</v>
      </c>
      <c r="G49">
        <v>-80.482093000000006</v>
      </c>
      <c r="H49" s="2">
        <v>0.28611111111111115</v>
      </c>
      <c r="I49">
        <v>60.6</v>
      </c>
      <c r="J49">
        <v>90.2</v>
      </c>
      <c r="K49">
        <v>60.5</v>
      </c>
      <c r="L49" s="46">
        <v>0</v>
      </c>
      <c r="M49" s="2" t="s">
        <v>429</v>
      </c>
      <c r="N49" t="s">
        <v>429</v>
      </c>
      <c r="O49" t="s">
        <v>429</v>
      </c>
      <c r="P49" t="s">
        <v>429</v>
      </c>
      <c r="Q49" t="s">
        <v>429</v>
      </c>
      <c r="R49" t="s">
        <v>440</v>
      </c>
      <c r="S49">
        <v>-999</v>
      </c>
      <c r="T49" s="2">
        <v>0.29166666666666669</v>
      </c>
      <c r="U49" s="2">
        <v>0.41666666666666669</v>
      </c>
      <c r="V49">
        <v>180</v>
      </c>
      <c r="W49" s="2" t="s">
        <v>458</v>
      </c>
      <c r="X49">
        <v>-999</v>
      </c>
      <c r="Y49">
        <v>-999</v>
      </c>
      <c r="Z49" s="46">
        <v>-999</v>
      </c>
      <c r="AA49">
        <v>-999</v>
      </c>
      <c r="AB49">
        <v>-999</v>
      </c>
      <c r="AC49">
        <v>-999</v>
      </c>
      <c r="AD49">
        <v>-999</v>
      </c>
      <c r="AE49">
        <v>-999</v>
      </c>
      <c r="AF49">
        <v>-999</v>
      </c>
      <c r="AG49">
        <v>-999</v>
      </c>
      <c r="AH49">
        <v>-999</v>
      </c>
      <c r="AI49">
        <v>-999</v>
      </c>
      <c r="AJ49" s="46">
        <v>-999</v>
      </c>
      <c r="AK49">
        <v>-999</v>
      </c>
      <c r="AL49">
        <v>-999</v>
      </c>
      <c r="AM49">
        <v>-999</v>
      </c>
      <c r="AN49">
        <v>-999</v>
      </c>
      <c r="AO49" s="46">
        <v>-999</v>
      </c>
      <c r="AP49">
        <v>-999</v>
      </c>
      <c r="AQ49">
        <v>-999</v>
      </c>
      <c r="AR49">
        <v>-999</v>
      </c>
      <c r="AS49" s="46">
        <v>-999</v>
      </c>
      <c r="AT49" s="46">
        <v>-999</v>
      </c>
      <c r="AU49" s="46">
        <v>-999</v>
      </c>
      <c r="AV49" s="46">
        <v>-999</v>
      </c>
      <c r="AW49" s="46">
        <v>-999</v>
      </c>
      <c r="AX49" s="46">
        <v>-999</v>
      </c>
      <c r="AY49" s="46">
        <v>-999</v>
      </c>
      <c r="AZ49" s="46">
        <v>-999</v>
      </c>
      <c r="BA49">
        <v>-999</v>
      </c>
      <c r="BB49">
        <v>-999</v>
      </c>
      <c r="BC49">
        <v>-999</v>
      </c>
      <c r="BD49">
        <v>-999</v>
      </c>
      <c r="BE49">
        <v>-999</v>
      </c>
      <c r="BF49" s="43">
        <v>-999</v>
      </c>
      <c r="BG49">
        <v>-999</v>
      </c>
      <c r="BH49">
        <v>-999</v>
      </c>
      <c r="BI49" s="43">
        <v>-999</v>
      </c>
      <c r="BJ49">
        <v>-999</v>
      </c>
      <c r="BK49">
        <v>-999</v>
      </c>
      <c r="BL49">
        <v>-999</v>
      </c>
      <c r="BM49">
        <v>-999</v>
      </c>
      <c r="BN49">
        <v>-999</v>
      </c>
      <c r="BO49">
        <v>-999</v>
      </c>
      <c r="BP49">
        <v>-999</v>
      </c>
      <c r="BQ49">
        <v>-999</v>
      </c>
      <c r="BR49">
        <v>-999</v>
      </c>
      <c r="BS49">
        <v>-999</v>
      </c>
      <c r="BT49">
        <v>-999</v>
      </c>
      <c r="BU49">
        <v>-999</v>
      </c>
      <c r="BV49">
        <v>-999</v>
      </c>
      <c r="BW49">
        <v>-999</v>
      </c>
      <c r="BX49">
        <v>-999</v>
      </c>
      <c r="BY49">
        <v>-999</v>
      </c>
      <c r="BZ49">
        <v>-999</v>
      </c>
      <c r="CA49">
        <v>-999</v>
      </c>
      <c r="CB49">
        <v>-999</v>
      </c>
      <c r="CC49">
        <v>-999</v>
      </c>
      <c r="CD49">
        <v>-999</v>
      </c>
      <c r="CE49">
        <v>-999</v>
      </c>
      <c r="CF49">
        <v>-999</v>
      </c>
      <c r="CG49">
        <v>-999</v>
      </c>
      <c r="CH49">
        <v>-999</v>
      </c>
      <c r="CI49">
        <v>-999</v>
      </c>
      <c r="CJ49">
        <v>-999</v>
      </c>
      <c r="CK49">
        <v>-999</v>
      </c>
      <c r="CL49">
        <v>-999</v>
      </c>
      <c r="CM49">
        <v>-999</v>
      </c>
      <c r="CN49">
        <v>-999</v>
      </c>
      <c r="CO49">
        <v>-999</v>
      </c>
    </row>
    <row r="50" spans="1:94" x14ac:dyDescent="0.3">
      <c r="A50">
        <v>-999</v>
      </c>
      <c r="B50" s="1">
        <v>42782</v>
      </c>
      <c r="C50" t="s">
        <v>393</v>
      </c>
      <c r="D50" s="46" t="s">
        <v>416</v>
      </c>
      <c r="E50" t="s">
        <v>424</v>
      </c>
      <c r="F50">
        <v>26.925965999999999</v>
      </c>
      <c r="G50">
        <v>-80.140641000000002</v>
      </c>
      <c r="H50" s="2">
        <v>0.36388888888888887</v>
      </c>
      <c r="I50">
        <v>68.8</v>
      </c>
      <c r="J50">
        <v>75.599999999999994</v>
      </c>
      <c r="K50">
        <v>66.599999999999994</v>
      </c>
      <c r="L50" s="46">
        <v>0.8</v>
      </c>
      <c r="M50" s="2">
        <v>0.4513888888888889</v>
      </c>
      <c r="N50">
        <v>71.099999999999994</v>
      </c>
      <c r="O50">
        <v>58.9</v>
      </c>
      <c r="P50">
        <v>73.5</v>
      </c>
      <c r="Q50">
        <v>0.8</v>
      </c>
      <c r="R50" t="s">
        <v>440</v>
      </c>
      <c r="S50">
        <v>-999</v>
      </c>
      <c r="T50" s="2">
        <v>0.375</v>
      </c>
      <c r="U50" s="2">
        <v>0.45833333333333331</v>
      </c>
      <c r="V50">
        <v>119.99999999999997</v>
      </c>
      <c r="W50" s="2" t="s">
        <v>458</v>
      </c>
      <c r="X50">
        <v>-999</v>
      </c>
      <c r="Y50">
        <v>-999</v>
      </c>
      <c r="Z50" s="46">
        <v>-999</v>
      </c>
      <c r="AA50">
        <v>-999</v>
      </c>
      <c r="AB50">
        <v>-999</v>
      </c>
      <c r="AC50">
        <v>-999</v>
      </c>
      <c r="AD50">
        <v>-999</v>
      </c>
      <c r="AE50">
        <v>-999</v>
      </c>
      <c r="AF50">
        <v>-999</v>
      </c>
      <c r="AG50">
        <v>-999</v>
      </c>
      <c r="AH50">
        <v>-999</v>
      </c>
      <c r="AI50">
        <v>-999</v>
      </c>
      <c r="AJ50" s="46">
        <v>-999</v>
      </c>
      <c r="AK50">
        <v>-999</v>
      </c>
      <c r="AL50">
        <v>-999</v>
      </c>
      <c r="AM50">
        <v>-999</v>
      </c>
      <c r="AN50">
        <v>-999</v>
      </c>
      <c r="AO50" s="46">
        <v>-999</v>
      </c>
      <c r="AP50">
        <v>-999</v>
      </c>
      <c r="AQ50">
        <v>-999</v>
      </c>
      <c r="AR50">
        <v>-999</v>
      </c>
      <c r="AS50" s="46">
        <v>-999</v>
      </c>
      <c r="AT50" s="46">
        <v>-999</v>
      </c>
      <c r="AU50" s="46">
        <v>-999</v>
      </c>
      <c r="AV50" s="46">
        <v>-999</v>
      </c>
      <c r="AW50" s="46">
        <v>-999</v>
      </c>
      <c r="AX50" s="46">
        <v>-999</v>
      </c>
      <c r="AY50" s="46">
        <v>-999</v>
      </c>
      <c r="AZ50" s="46">
        <v>-999</v>
      </c>
      <c r="BA50">
        <v>-999</v>
      </c>
      <c r="BB50">
        <v>-999</v>
      </c>
      <c r="BC50">
        <v>-999</v>
      </c>
      <c r="BD50">
        <v>-999</v>
      </c>
      <c r="BE50">
        <v>-999</v>
      </c>
      <c r="BF50" s="43">
        <v>-999</v>
      </c>
      <c r="BG50">
        <v>-999</v>
      </c>
      <c r="BH50">
        <v>-999</v>
      </c>
      <c r="BI50" s="43">
        <v>-999</v>
      </c>
      <c r="BJ50">
        <v>-999</v>
      </c>
      <c r="BK50">
        <v>-999</v>
      </c>
      <c r="BL50">
        <v>-999</v>
      </c>
      <c r="BM50">
        <v>-999</v>
      </c>
      <c r="BN50">
        <v>-999</v>
      </c>
      <c r="BO50">
        <v>-999</v>
      </c>
      <c r="BP50">
        <v>-999</v>
      </c>
      <c r="BQ50">
        <v>-999</v>
      </c>
      <c r="BR50">
        <v>-999</v>
      </c>
      <c r="BS50">
        <v>-999</v>
      </c>
      <c r="BT50">
        <v>-999</v>
      </c>
      <c r="BU50">
        <v>-999</v>
      </c>
      <c r="BV50">
        <v>-999</v>
      </c>
      <c r="BW50">
        <v>-999</v>
      </c>
      <c r="BX50">
        <v>-999</v>
      </c>
      <c r="BY50">
        <v>-999</v>
      </c>
      <c r="BZ50">
        <v>-999</v>
      </c>
      <c r="CA50">
        <v>-999</v>
      </c>
      <c r="CB50">
        <v>-999</v>
      </c>
      <c r="CC50">
        <v>-999</v>
      </c>
      <c r="CD50">
        <v>-999</v>
      </c>
      <c r="CE50">
        <v>-999</v>
      </c>
      <c r="CF50">
        <v>-999</v>
      </c>
      <c r="CG50">
        <v>-999</v>
      </c>
      <c r="CH50">
        <v>-999</v>
      </c>
      <c r="CI50">
        <v>-999</v>
      </c>
      <c r="CJ50">
        <v>-999</v>
      </c>
      <c r="CK50">
        <v>-999</v>
      </c>
      <c r="CL50">
        <v>-999</v>
      </c>
      <c r="CM50">
        <v>-999</v>
      </c>
      <c r="CN50">
        <v>-999</v>
      </c>
      <c r="CO50">
        <v>-999</v>
      </c>
    </row>
    <row r="51" spans="1:94" x14ac:dyDescent="0.3">
      <c r="A51">
        <v>-999</v>
      </c>
      <c r="B51" s="1">
        <v>42787</v>
      </c>
      <c r="C51" t="s">
        <v>393</v>
      </c>
      <c r="D51" s="46" t="s">
        <v>400</v>
      </c>
      <c r="E51" t="s">
        <v>424</v>
      </c>
      <c r="F51">
        <v>26.861359</v>
      </c>
      <c r="G51">
        <v>-80.482093000000006</v>
      </c>
      <c r="H51" s="2">
        <v>0.28055555555555556</v>
      </c>
      <c r="I51">
        <v>64.3</v>
      </c>
      <c r="J51">
        <v>83.7</v>
      </c>
      <c r="K51">
        <v>63.8</v>
      </c>
      <c r="L51" s="46">
        <v>0</v>
      </c>
      <c r="M51" s="2">
        <v>0.39097222222222222</v>
      </c>
      <c r="N51">
        <v>77.400000000000006</v>
      </c>
      <c r="O51">
        <v>72.5</v>
      </c>
      <c r="P51">
        <v>80.8</v>
      </c>
      <c r="Q51">
        <v>0</v>
      </c>
      <c r="R51" t="s">
        <v>440</v>
      </c>
      <c r="S51">
        <v>-999</v>
      </c>
      <c r="T51" s="2">
        <v>0.27083333333333331</v>
      </c>
      <c r="U51" s="2">
        <v>0.39583333333333331</v>
      </c>
      <c r="V51">
        <v>180</v>
      </c>
      <c r="W51" s="2" t="s">
        <v>458</v>
      </c>
      <c r="X51">
        <v>-999</v>
      </c>
      <c r="Y51">
        <v>-999</v>
      </c>
      <c r="Z51" s="46">
        <v>-999</v>
      </c>
      <c r="AA51">
        <v>-999</v>
      </c>
      <c r="AB51">
        <v>-999</v>
      </c>
      <c r="AC51">
        <v>-999</v>
      </c>
      <c r="AD51">
        <v>-999</v>
      </c>
      <c r="AE51">
        <v>-999</v>
      </c>
      <c r="AF51">
        <v>-999</v>
      </c>
      <c r="AG51">
        <v>-999</v>
      </c>
      <c r="AH51">
        <v>-999</v>
      </c>
      <c r="AI51">
        <v>-999</v>
      </c>
      <c r="AJ51" s="46">
        <v>-999</v>
      </c>
      <c r="AK51">
        <v>-999</v>
      </c>
      <c r="AL51">
        <v>-999</v>
      </c>
      <c r="AM51">
        <v>-999</v>
      </c>
      <c r="AN51">
        <v>-999</v>
      </c>
      <c r="AO51" s="46">
        <v>-999</v>
      </c>
      <c r="AP51">
        <v>-999</v>
      </c>
      <c r="AQ51">
        <v>-999</v>
      </c>
      <c r="AR51">
        <v>-999</v>
      </c>
      <c r="AS51" s="46">
        <v>-999</v>
      </c>
      <c r="AT51" s="46">
        <v>-999</v>
      </c>
      <c r="AU51" s="46">
        <v>-999</v>
      </c>
      <c r="AV51" s="46">
        <v>-999</v>
      </c>
      <c r="AW51" s="46">
        <v>-999</v>
      </c>
      <c r="AX51" s="46">
        <v>-999</v>
      </c>
      <c r="AY51" s="46">
        <v>-999</v>
      </c>
      <c r="AZ51" s="46">
        <v>-999</v>
      </c>
      <c r="BA51">
        <v>-999</v>
      </c>
      <c r="BB51">
        <v>-999</v>
      </c>
      <c r="BC51">
        <v>-999</v>
      </c>
      <c r="BD51">
        <v>-999</v>
      </c>
      <c r="BE51">
        <v>-999</v>
      </c>
      <c r="BF51" s="43">
        <v>-999</v>
      </c>
      <c r="BG51">
        <v>-999</v>
      </c>
      <c r="BH51">
        <v>-999</v>
      </c>
      <c r="BI51" s="43">
        <v>-999</v>
      </c>
      <c r="BJ51">
        <v>-999</v>
      </c>
      <c r="BK51">
        <v>-999</v>
      </c>
      <c r="BL51">
        <v>-999</v>
      </c>
      <c r="BM51">
        <v>-999</v>
      </c>
      <c r="BN51">
        <v>-999</v>
      </c>
      <c r="BO51">
        <v>-999</v>
      </c>
      <c r="BP51">
        <v>-999</v>
      </c>
      <c r="BQ51">
        <v>-999</v>
      </c>
      <c r="BR51">
        <v>-999</v>
      </c>
      <c r="BS51">
        <v>-999</v>
      </c>
      <c r="BT51">
        <v>-999</v>
      </c>
      <c r="BU51">
        <v>-999</v>
      </c>
      <c r="BV51">
        <v>-999</v>
      </c>
      <c r="BW51">
        <v>-999</v>
      </c>
      <c r="BX51">
        <v>-999</v>
      </c>
      <c r="BY51">
        <v>-999</v>
      </c>
      <c r="BZ51">
        <v>-999</v>
      </c>
      <c r="CA51">
        <v>-999</v>
      </c>
      <c r="CB51">
        <v>-999</v>
      </c>
      <c r="CC51">
        <v>-999</v>
      </c>
      <c r="CD51">
        <v>-999</v>
      </c>
      <c r="CE51">
        <v>-999</v>
      </c>
      <c r="CF51">
        <v>-999</v>
      </c>
      <c r="CG51">
        <v>-999</v>
      </c>
      <c r="CH51">
        <v>-999</v>
      </c>
      <c r="CI51">
        <v>-999</v>
      </c>
      <c r="CJ51">
        <v>-999</v>
      </c>
      <c r="CK51">
        <v>-999</v>
      </c>
      <c r="CL51">
        <v>-999</v>
      </c>
      <c r="CM51">
        <v>-999</v>
      </c>
      <c r="CN51">
        <v>-999</v>
      </c>
      <c r="CO51">
        <v>-999</v>
      </c>
    </row>
    <row r="52" spans="1:94" x14ac:dyDescent="0.3">
      <c r="A52">
        <v>-999</v>
      </c>
      <c r="B52" s="1">
        <v>42787</v>
      </c>
      <c r="C52" t="s">
        <v>393</v>
      </c>
      <c r="D52" s="46" t="s">
        <v>400</v>
      </c>
      <c r="E52" t="s">
        <v>424</v>
      </c>
      <c r="F52">
        <v>26.861359</v>
      </c>
      <c r="G52">
        <v>-80.482093000000006</v>
      </c>
      <c r="H52" s="2">
        <v>0.62361111111111112</v>
      </c>
      <c r="I52">
        <v>82.6</v>
      </c>
      <c r="J52">
        <v>61.6</v>
      </c>
      <c r="K52">
        <v>85.7</v>
      </c>
      <c r="L52" s="46">
        <v>0.6</v>
      </c>
      <c r="M52" s="2">
        <v>0.76388888888888884</v>
      </c>
      <c r="N52">
        <v>71.2</v>
      </c>
      <c r="O52">
        <v>64.5</v>
      </c>
      <c r="P52">
        <v>71.5</v>
      </c>
      <c r="Q52">
        <v>0</v>
      </c>
      <c r="R52" t="s">
        <v>440</v>
      </c>
      <c r="S52">
        <v>-999</v>
      </c>
      <c r="T52" s="2">
        <v>0.625</v>
      </c>
      <c r="U52" s="2">
        <v>0.77083333333333337</v>
      </c>
      <c r="V52">
        <v>210.00000000000006</v>
      </c>
      <c r="W52" s="2" t="s">
        <v>458</v>
      </c>
      <c r="X52">
        <v>-999</v>
      </c>
      <c r="Y52">
        <v>-999</v>
      </c>
      <c r="Z52" s="46">
        <v>-999</v>
      </c>
      <c r="AA52">
        <v>-999</v>
      </c>
      <c r="AB52">
        <v>-999</v>
      </c>
      <c r="AC52">
        <v>-999</v>
      </c>
      <c r="AD52">
        <v>-999</v>
      </c>
      <c r="AE52">
        <v>-999</v>
      </c>
      <c r="AF52">
        <v>-999</v>
      </c>
      <c r="AG52">
        <v>-999</v>
      </c>
      <c r="AH52">
        <v>-999</v>
      </c>
      <c r="AI52">
        <v>-999</v>
      </c>
      <c r="AJ52" s="46">
        <v>-999</v>
      </c>
      <c r="AK52">
        <v>-999</v>
      </c>
      <c r="AL52">
        <v>-999</v>
      </c>
      <c r="AM52">
        <v>-999</v>
      </c>
      <c r="AN52">
        <v>-999</v>
      </c>
      <c r="AO52" s="46">
        <v>-999</v>
      </c>
      <c r="AP52">
        <v>-999</v>
      </c>
      <c r="AQ52">
        <v>-999</v>
      </c>
      <c r="AR52">
        <v>-999</v>
      </c>
      <c r="AS52" s="46">
        <v>-999</v>
      </c>
      <c r="AT52" s="46">
        <v>-999</v>
      </c>
      <c r="AU52" s="46">
        <v>-999</v>
      </c>
      <c r="AV52" s="46">
        <v>-999</v>
      </c>
      <c r="AW52" s="46">
        <v>-999</v>
      </c>
      <c r="AX52" s="46">
        <v>-999</v>
      </c>
      <c r="AY52" s="46">
        <v>-999</v>
      </c>
      <c r="AZ52" s="46">
        <v>-999</v>
      </c>
      <c r="BA52">
        <v>-999</v>
      </c>
      <c r="BB52">
        <v>-999</v>
      </c>
      <c r="BC52">
        <v>-999</v>
      </c>
      <c r="BD52">
        <v>-999</v>
      </c>
      <c r="BE52">
        <v>-999</v>
      </c>
      <c r="BF52" s="43">
        <v>-999</v>
      </c>
      <c r="BG52">
        <v>-999</v>
      </c>
      <c r="BH52">
        <v>-999</v>
      </c>
      <c r="BI52" s="43">
        <v>-999</v>
      </c>
      <c r="BJ52">
        <v>-999</v>
      </c>
      <c r="BK52">
        <v>-999</v>
      </c>
      <c r="BL52">
        <v>-999</v>
      </c>
      <c r="BM52">
        <v>-999</v>
      </c>
      <c r="BN52">
        <v>-999</v>
      </c>
      <c r="BO52">
        <v>-999</v>
      </c>
      <c r="BP52">
        <v>-999</v>
      </c>
      <c r="BQ52">
        <v>-999</v>
      </c>
      <c r="BR52">
        <v>-999</v>
      </c>
      <c r="BS52">
        <v>-999</v>
      </c>
      <c r="BT52">
        <v>-999</v>
      </c>
      <c r="BU52">
        <v>-999</v>
      </c>
      <c r="BV52">
        <v>-999</v>
      </c>
      <c r="BW52">
        <v>-999</v>
      </c>
      <c r="BX52">
        <v>-999</v>
      </c>
      <c r="BY52">
        <v>-999</v>
      </c>
      <c r="BZ52">
        <v>-999</v>
      </c>
      <c r="CA52">
        <v>-999</v>
      </c>
      <c r="CB52">
        <v>-999</v>
      </c>
      <c r="CC52">
        <v>-999</v>
      </c>
      <c r="CD52">
        <v>-999</v>
      </c>
      <c r="CE52">
        <v>-999</v>
      </c>
      <c r="CF52">
        <v>-999</v>
      </c>
      <c r="CG52">
        <v>-999</v>
      </c>
      <c r="CH52">
        <v>-999</v>
      </c>
      <c r="CI52">
        <v>-999</v>
      </c>
      <c r="CJ52">
        <v>-999</v>
      </c>
      <c r="CK52">
        <v>-999</v>
      </c>
      <c r="CL52">
        <v>-999</v>
      </c>
      <c r="CM52">
        <v>-999</v>
      </c>
      <c r="CN52">
        <v>-999</v>
      </c>
      <c r="CO52">
        <v>-999</v>
      </c>
    </row>
    <row r="53" spans="1:94" x14ac:dyDescent="0.3">
      <c r="A53">
        <v>-999</v>
      </c>
      <c r="B53" s="1">
        <v>42796</v>
      </c>
      <c r="C53" t="s">
        <v>393</v>
      </c>
      <c r="D53" s="46" t="s">
        <v>417</v>
      </c>
      <c r="E53" t="s">
        <v>424</v>
      </c>
      <c r="F53">
        <v>26.835647000000002</v>
      </c>
      <c r="G53">
        <v>-80.166162999999997</v>
      </c>
      <c r="H53" s="2">
        <v>0.2722222222222222</v>
      </c>
      <c r="I53">
        <v>71.8</v>
      </c>
      <c r="J53">
        <v>79.8</v>
      </c>
      <c r="K53">
        <v>73.2</v>
      </c>
      <c r="L53" s="46">
        <v>0</v>
      </c>
      <c r="M53" s="2">
        <v>0.41180555555555554</v>
      </c>
      <c r="N53">
        <v>81.3</v>
      </c>
      <c r="O53">
        <v>72.900000000000006</v>
      </c>
      <c r="P53">
        <v>87.7</v>
      </c>
      <c r="Q53">
        <v>3</v>
      </c>
      <c r="R53" t="s">
        <v>440</v>
      </c>
      <c r="S53">
        <v>-999</v>
      </c>
      <c r="T53" s="2">
        <v>0.27083333333333331</v>
      </c>
      <c r="U53" s="2">
        <v>0.45833333333333331</v>
      </c>
      <c r="V53">
        <v>270</v>
      </c>
      <c r="W53" s="2" t="s">
        <v>458</v>
      </c>
      <c r="X53">
        <v>-999</v>
      </c>
      <c r="Y53">
        <v>-999</v>
      </c>
      <c r="Z53" s="46">
        <v>-999</v>
      </c>
      <c r="AA53">
        <v>-999</v>
      </c>
      <c r="AB53">
        <v>-999</v>
      </c>
      <c r="AC53">
        <v>-999</v>
      </c>
      <c r="AD53">
        <v>-999</v>
      </c>
      <c r="AE53">
        <v>-999</v>
      </c>
      <c r="AF53">
        <v>-999</v>
      </c>
      <c r="AG53">
        <v>-999</v>
      </c>
      <c r="AH53">
        <v>-999</v>
      </c>
      <c r="AI53">
        <v>-999</v>
      </c>
      <c r="AJ53" s="46">
        <v>-999</v>
      </c>
      <c r="AK53">
        <v>-999</v>
      </c>
      <c r="AL53">
        <v>-999</v>
      </c>
      <c r="AM53">
        <v>-999</v>
      </c>
      <c r="AN53">
        <v>-999</v>
      </c>
      <c r="AO53" s="46">
        <v>-999</v>
      </c>
      <c r="AP53">
        <v>-999</v>
      </c>
      <c r="AQ53">
        <v>-999</v>
      </c>
      <c r="AR53">
        <v>-999</v>
      </c>
      <c r="AS53" s="46">
        <v>-999</v>
      </c>
      <c r="AT53" s="46">
        <v>-999</v>
      </c>
      <c r="AU53" s="46">
        <v>-999</v>
      </c>
      <c r="AV53" s="46">
        <v>-999</v>
      </c>
      <c r="AW53" s="46">
        <v>-999</v>
      </c>
      <c r="AX53" s="46">
        <v>-999</v>
      </c>
      <c r="AY53" s="46">
        <v>-999</v>
      </c>
      <c r="AZ53" s="46">
        <v>-999</v>
      </c>
      <c r="BA53">
        <v>-999</v>
      </c>
      <c r="BB53">
        <v>-999</v>
      </c>
      <c r="BC53">
        <v>-999</v>
      </c>
      <c r="BD53">
        <v>-999</v>
      </c>
      <c r="BE53">
        <v>-999</v>
      </c>
      <c r="BF53" s="43">
        <v>-999</v>
      </c>
      <c r="BG53">
        <v>-999</v>
      </c>
      <c r="BH53">
        <v>-999</v>
      </c>
      <c r="BI53" s="43">
        <v>-999</v>
      </c>
      <c r="BJ53">
        <v>-999</v>
      </c>
      <c r="BK53">
        <v>-999</v>
      </c>
      <c r="BL53">
        <v>-999</v>
      </c>
      <c r="BM53">
        <v>-999</v>
      </c>
      <c r="BN53">
        <v>-999</v>
      </c>
      <c r="BO53">
        <v>-999</v>
      </c>
      <c r="BP53">
        <v>-999</v>
      </c>
      <c r="BQ53">
        <v>-999</v>
      </c>
      <c r="BR53">
        <v>-999</v>
      </c>
      <c r="BS53">
        <v>-999</v>
      </c>
      <c r="BT53">
        <v>-999</v>
      </c>
      <c r="BU53">
        <v>-999</v>
      </c>
      <c r="BV53">
        <v>-999</v>
      </c>
      <c r="BW53">
        <v>-999</v>
      </c>
      <c r="BX53">
        <v>-999</v>
      </c>
      <c r="BY53">
        <v>-999</v>
      </c>
      <c r="BZ53">
        <v>-999</v>
      </c>
      <c r="CA53">
        <v>-999</v>
      </c>
      <c r="CB53">
        <v>-999</v>
      </c>
      <c r="CC53">
        <v>-999</v>
      </c>
      <c r="CD53">
        <v>-999</v>
      </c>
      <c r="CE53">
        <v>-999</v>
      </c>
      <c r="CF53">
        <v>-999</v>
      </c>
      <c r="CG53">
        <v>-999</v>
      </c>
      <c r="CH53">
        <v>-999</v>
      </c>
      <c r="CI53">
        <v>-999</v>
      </c>
      <c r="CJ53">
        <v>-999</v>
      </c>
      <c r="CK53">
        <v>-999</v>
      </c>
      <c r="CL53">
        <v>-999</v>
      </c>
      <c r="CM53">
        <v>-999</v>
      </c>
      <c r="CN53">
        <v>-999</v>
      </c>
      <c r="CO53">
        <v>-999</v>
      </c>
    </row>
    <row r="54" spans="1:94" x14ac:dyDescent="0.3">
      <c r="A54">
        <v>-999</v>
      </c>
      <c r="B54" s="1">
        <v>42801</v>
      </c>
      <c r="C54" t="s">
        <v>393</v>
      </c>
      <c r="D54" s="46" t="s">
        <v>396</v>
      </c>
      <c r="E54" t="s">
        <v>423</v>
      </c>
      <c r="F54">
        <v>26.867629999999998</v>
      </c>
      <c r="G54">
        <v>-80.052310000000006</v>
      </c>
      <c r="H54" s="2" t="s">
        <v>429</v>
      </c>
      <c r="I54" t="s">
        <v>429</v>
      </c>
      <c r="J54" t="s">
        <v>429</v>
      </c>
      <c r="K54" t="s">
        <v>429</v>
      </c>
      <c r="L54" s="46" t="s">
        <v>429</v>
      </c>
      <c r="M54" s="2" t="s">
        <v>429</v>
      </c>
      <c r="N54" t="s">
        <v>429</v>
      </c>
      <c r="O54" t="s">
        <v>429</v>
      </c>
      <c r="P54" t="s">
        <v>429</v>
      </c>
      <c r="Q54" t="s">
        <v>429</v>
      </c>
      <c r="R54" t="s">
        <v>440</v>
      </c>
      <c r="S54">
        <v>-999</v>
      </c>
      <c r="T54" s="2">
        <v>0.33333333333333331</v>
      </c>
      <c r="U54" s="2">
        <v>0.41666666666666669</v>
      </c>
      <c r="V54">
        <v>120.00000000000006</v>
      </c>
      <c r="W54" s="2" t="s">
        <v>458</v>
      </c>
      <c r="X54">
        <v>-999</v>
      </c>
      <c r="Y54">
        <v>-999</v>
      </c>
      <c r="Z54" s="46">
        <v>-999</v>
      </c>
      <c r="AA54">
        <v>-999</v>
      </c>
      <c r="AB54">
        <v>-999</v>
      </c>
      <c r="AC54">
        <v>-999</v>
      </c>
      <c r="AD54">
        <v>-999</v>
      </c>
      <c r="AE54">
        <v>-999</v>
      </c>
      <c r="AF54">
        <v>-999</v>
      </c>
      <c r="AG54">
        <v>-999</v>
      </c>
      <c r="AH54">
        <v>-999</v>
      </c>
      <c r="AI54">
        <v>-999</v>
      </c>
      <c r="AJ54" s="46">
        <v>-999</v>
      </c>
      <c r="AK54">
        <v>-999</v>
      </c>
      <c r="AL54">
        <v>-999</v>
      </c>
      <c r="AM54">
        <v>-999</v>
      </c>
      <c r="AN54">
        <v>-999</v>
      </c>
      <c r="AO54" s="46">
        <v>-999</v>
      </c>
      <c r="AP54">
        <v>-999</v>
      </c>
      <c r="AQ54">
        <v>-999</v>
      </c>
      <c r="AR54">
        <v>-999</v>
      </c>
      <c r="AS54" s="46">
        <v>-999</v>
      </c>
      <c r="AT54" s="46">
        <v>-999</v>
      </c>
      <c r="AU54" s="46">
        <v>-999</v>
      </c>
      <c r="AV54" s="46">
        <v>-999</v>
      </c>
      <c r="AW54" s="46">
        <v>-999</v>
      </c>
      <c r="AX54" s="46">
        <v>-999</v>
      </c>
      <c r="AY54" s="46">
        <v>-999</v>
      </c>
      <c r="AZ54" s="46">
        <v>-999</v>
      </c>
      <c r="BA54">
        <v>-999</v>
      </c>
      <c r="BB54">
        <v>-999</v>
      </c>
      <c r="BC54">
        <v>-999</v>
      </c>
      <c r="BD54">
        <v>-999</v>
      </c>
      <c r="BE54">
        <v>-999</v>
      </c>
      <c r="BF54" s="43">
        <v>-999</v>
      </c>
      <c r="BG54">
        <v>-999</v>
      </c>
      <c r="BH54">
        <v>-999</v>
      </c>
      <c r="BI54" s="43">
        <v>-999</v>
      </c>
      <c r="BJ54">
        <v>-999</v>
      </c>
      <c r="BK54">
        <v>-999</v>
      </c>
      <c r="BL54">
        <v>-999</v>
      </c>
      <c r="BM54">
        <v>-999</v>
      </c>
      <c r="BN54">
        <v>-999</v>
      </c>
      <c r="BO54">
        <v>-999</v>
      </c>
      <c r="BP54">
        <v>-999</v>
      </c>
      <c r="BQ54">
        <v>-999</v>
      </c>
      <c r="BR54">
        <v>-999</v>
      </c>
      <c r="BS54">
        <v>-999</v>
      </c>
      <c r="BT54">
        <v>-999</v>
      </c>
      <c r="BU54">
        <v>-999</v>
      </c>
      <c r="BV54">
        <v>-999</v>
      </c>
      <c r="BW54">
        <v>-999</v>
      </c>
      <c r="BX54">
        <v>-999</v>
      </c>
      <c r="BY54">
        <v>-999</v>
      </c>
      <c r="BZ54">
        <v>-999</v>
      </c>
      <c r="CA54">
        <v>-999</v>
      </c>
      <c r="CB54">
        <v>-999</v>
      </c>
      <c r="CC54">
        <v>-999</v>
      </c>
      <c r="CD54">
        <v>-999</v>
      </c>
      <c r="CE54">
        <v>-999</v>
      </c>
      <c r="CF54">
        <v>-999</v>
      </c>
      <c r="CG54">
        <v>-999</v>
      </c>
      <c r="CH54">
        <v>-999</v>
      </c>
      <c r="CI54">
        <v>-999</v>
      </c>
      <c r="CJ54">
        <v>-999</v>
      </c>
      <c r="CK54">
        <v>-999</v>
      </c>
      <c r="CL54">
        <v>-999</v>
      </c>
      <c r="CM54">
        <v>-999</v>
      </c>
      <c r="CN54">
        <v>-999</v>
      </c>
      <c r="CO54">
        <v>-999</v>
      </c>
    </row>
    <row r="55" spans="1:94" x14ac:dyDescent="0.3">
      <c r="A55">
        <v>-999</v>
      </c>
      <c r="B55" s="1">
        <v>42803</v>
      </c>
      <c r="C55" t="s">
        <v>393</v>
      </c>
      <c r="D55" s="46" t="s">
        <v>396</v>
      </c>
      <c r="E55" t="s">
        <v>423</v>
      </c>
      <c r="F55">
        <v>26.867629999999998</v>
      </c>
      <c r="G55">
        <v>-80.052310000000006</v>
      </c>
      <c r="H55" s="2" t="s">
        <v>429</v>
      </c>
      <c r="I55" t="s">
        <v>429</v>
      </c>
      <c r="J55" t="s">
        <v>429</v>
      </c>
      <c r="K55" t="s">
        <v>429</v>
      </c>
      <c r="L55" s="46" t="s">
        <v>429</v>
      </c>
      <c r="M55" s="2" t="s">
        <v>429</v>
      </c>
      <c r="N55" t="s">
        <v>429</v>
      </c>
      <c r="O55" t="s">
        <v>429</v>
      </c>
      <c r="P55" t="s">
        <v>429</v>
      </c>
      <c r="Q55" t="s">
        <v>429</v>
      </c>
      <c r="R55" t="s">
        <v>440</v>
      </c>
      <c r="S55">
        <v>-999</v>
      </c>
      <c r="T55" s="2">
        <v>0.33333333333333331</v>
      </c>
      <c r="U55" s="2">
        <v>0.39583333333333331</v>
      </c>
      <c r="V55">
        <v>90</v>
      </c>
      <c r="W55" s="2" t="s">
        <v>458</v>
      </c>
      <c r="X55">
        <v>-999</v>
      </c>
      <c r="Y55">
        <v>-999</v>
      </c>
      <c r="Z55" s="46">
        <v>-999</v>
      </c>
      <c r="AA55">
        <v>-999</v>
      </c>
      <c r="AB55">
        <v>-999</v>
      </c>
      <c r="AC55">
        <v>-999</v>
      </c>
      <c r="AD55">
        <v>-999</v>
      </c>
      <c r="AE55">
        <v>-999</v>
      </c>
      <c r="AF55">
        <v>-999</v>
      </c>
      <c r="AG55">
        <v>-999</v>
      </c>
      <c r="AH55">
        <v>-999</v>
      </c>
      <c r="AI55">
        <v>-999</v>
      </c>
      <c r="AJ55" s="46">
        <v>-999</v>
      </c>
      <c r="AK55">
        <v>-999</v>
      </c>
      <c r="AL55">
        <v>-999</v>
      </c>
      <c r="AM55">
        <v>-999</v>
      </c>
      <c r="AN55">
        <v>-999</v>
      </c>
      <c r="AO55" s="46">
        <v>-999</v>
      </c>
      <c r="AP55">
        <v>-999</v>
      </c>
      <c r="AQ55">
        <v>-999</v>
      </c>
      <c r="AR55">
        <v>-999</v>
      </c>
      <c r="AS55" s="46">
        <v>-999</v>
      </c>
      <c r="AT55" s="46">
        <v>-999</v>
      </c>
      <c r="AU55" s="46">
        <v>-999</v>
      </c>
      <c r="AV55" s="46">
        <v>-999</v>
      </c>
      <c r="AW55" s="46">
        <v>-999</v>
      </c>
      <c r="AX55" s="46">
        <v>-999</v>
      </c>
      <c r="AY55" s="46">
        <v>-999</v>
      </c>
      <c r="AZ55" s="46">
        <v>-999</v>
      </c>
      <c r="BA55">
        <v>-999</v>
      </c>
      <c r="BB55">
        <v>-999</v>
      </c>
      <c r="BC55">
        <v>-999</v>
      </c>
      <c r="BD55">
        <v>-999</v>
      </c>
      <c r="BE55">
        <v>-999</v>
      </c>
      <c r="BF55" s="43">
        <v>-999</v>
      </c>
      <c r="BG55">
        <v>-999</v>
      </c>
      <c r="BH55">
        <v>-999</v>
      </c>
      <c r="BI55" s="43">
        <v>-999</v>
      </c>
      <c r="BJ55">
        <v>-999</v>
      </c>
      <c r="BK55">
        <v>-999</v>
      </c>
      <c r="BL55">
        <v>-999</v>
      </c>
      <c r="BM55">
        <v>-999</v>
      </c>
      <c r="BN55">
        <v>-999</v>
      </c>
      <c r="BO55">
        <v>-999</v>
      </c>
      <c r="BP55">
        <v>-999</v>
      </c>
      <c r="BQ55">
        <v>-999</v>
      </c>
      <c r="BR55">
        <v>-999</v>
      </c>
      <c r="BS55">
        <v>-999</v>
      </c>
      <c r="BT55">
        <v>-999</v>
      </c>
      <c r="BU55">
        <v>-999</v>
      </c>
      <c r="BV55">
        <v>-999</v>
      </c>
      <c r="BW55">
        <v>-999</v>
      </c>
      <c r="BX55">
        <v>-999</v>
      </c>
      <c r="BY55">
        <v>-999</v>
      </c>
      <c r="BZ55">
        <v>-999</v>
      </c>
      <c r="CA55">
        <v>-999</v>
      </c>
      <c r="CB55">
        <v>-999</v>
      </c>
      <c r="CC55">
        <v>-999</v>
      </c>
      <c r="CD55">
        <v>-999</v>
      </c>
      <c r="CE55">
        <v>-999</v>
      </c>
      <c r="CF55">
        <v>-999</v>
      </c>
      <c r="CG55">
        <v>-999</v>
      </c>
      <c r="CH55">
        <v>-999</v>
      </c>
      <c r="CI55">
        <v>-999</v>
      </c>
      <c r="CJ55">
        <v>-999</v>
      </c>
      <c r="CK55">
        <v>-999</v>
      </c>
      <c r="CL55">
        <v>-999</v>
      </c>
      <c r="CM55">
        <v>-999</v>
      </c>
      <c r="CN55">
        <v>-999</v>
      </c>
      <c r="CO55">
        <v>-999</v>
      </c>
    </row>
    <row r="56" spans="1:94" x14ac:dyDescent="0.3">
      <c r="A56">
        <v>-999</v>
      </c>
      <c r="B56" s="1">
        <v>42931</v>
      </c>
      <c r="C56" t="s">
        <v>394</v>
      </c>
      <c r="D56" s="46" t="s">
        <v>417</v>
      </c>
      <c r="E56" t="s">
        <v>425</v>
      </c>
      <c r="F56">
        <v>26.835647000000002</v>
      </c>
      <c r="G56">
        <v>-80.166162999999997</v>
      </c>
      <c r="H56" s="2">
        <v>0.30416666666666664</v>
      </c>
      <c r="I56">
        <v>83.6</v>
      </c>
      <c r="J56">
        <v>71.5</v>
      </c>
      <c r="K56">
        <v>91.7</v>
      </c>
      <c r="L56" s="46" t="s">
        <v>429</v>
      </c>
      <c r="M56" s="2">
        <v>0.375</v>
      </c>
      <c r="N56">
        <v>92.6</v>
      </c>
      <c r="O56">
        <v>65.5</v>
      </c>
      <c r="P56">
        <v>111.4</v>
      </c>
      <c r="Q56" t="s">
        <v>429</v>
      </c>
      <c r="R56" t="s">
        <v>440</v>
      </c>
      <c r="S56">
        <v>-999</v>
      </c>
      <c r="T56" s="2">
        <v>0.25</v>
      </c>
      <c r="U56" s="2">
        <v>0.375</v>
      </c>
      <c r="V56">
        <v>180</v>
      </c>
      <c r="W56" s="2" t="s">
        <v>458</v>
      </c>
      <c r="X56" t="s">
        <v>459</v>
      </c>
      <c r="Y56">
        <v>-999</v>
      </c>
      <c r="Z56" s="46">
        <v>-999</v>
      </c>
      <c r="AA56">
        <v>-999</v>
      </c>
      <c r="AB56">
        <v>-999</v>
      </c>
      <c r="AC56">
        <v>-999</v>
      </c>
      <c r="AD56">
        <v>-999</v>
      </c>
      <c r="AE56">
        <v>-999</v>
      </c>
      <c r="AF56">
        <v>-999</v>
      </c>
      <c r="AG56">
        <v>-999</v>
      </c>
      <c r="AH56">
        <v>-999</v>
      </c>
      <c r="AI56">
        <v>-999</v>
      </c>
      <c r="AJ56" s="46">
        <v>-999</v>
      </c>
      <c r="AK56">
        <v>-999</v>
      </c>
      <c r="AL56">
        <v>-999</v>
      </c>
      <c r="AM56">
        <v>-999</v>
      </c>
      <c r="AN56">
        <v>-999</v>
      </c>
      <c r="AO56" s="46">
        <v>-999</v>
      </c>
      <c r="AP56">
        <v>-999</v>
      </c>
      <c r="AQ56">
        <v>-999</v>
      </c>
      <c r="AR56">
        <v>-999</v>
      </c>
      <c r="AS56" s="46">
        <v>-999</v>
      </c>
      <c r="AT56" s="46">
        <v>-999</v>
      </c>
      <c r="AU56" s="46">
        <v>-999</v>
      </c>
      <c r="AV56" s="46">
        <v>-999</v>
      </c>
      <c r="AW56" s="46">
        <v>-999</v>
      </c>
      <c r="AX56" s="46">
        <v>-999</v>
      </c>
      <c r="AY56" s="46">
        <v>-999</v>
      </c>
      <c r="AZ56" s="46">
        <v>-999</v>
      </c>
      <c r="BA56">
        <v>-999</v>
      </c>
      <c r="BB56">
        <v>-999</v>
      </c>
      <c r="BC56">
        <v>-999</v>
      </c>
      <c r="BD56">
        <v>-999</v>
      </c>
      <c r="BE56">
        <v>-999</v>
      </c>
      <c r="BF56" s="43">
        <v>-999</v>
      </c>
      <c r="BG56">
        <v>-999</v>
      </c>
      <c r="BH56">
        <v>-999</v>
      </c>
      <c r="BI56" s="43">
        <v>-999</v>
      </c>
      <c r="BJ56">
        <v>-999</v>
      </c>
      <c r="BK56">
        <v>-999</v>
      </c>
      <c r="BL56" s="43">
        <v>-999</v>
      </c>
      <c r="BM56">
        <v>-999</v>
      </c>
      <c r="BN56">
        <v>-999</v>
      </c>
      <c r="BO56">
        <v>-999</v>
      </c>
      <c r="BP56">
        <v>-999</v>
      </c>
      <c r="BQ56">
        <v>-999</v>
      </c>
      <c r="BR56">
        <v>-999</v>
      </c>
      <c r="BS56">
        <v>-999</v>
      </c>
      <c r="BT56">
        <v>-999</v>
      </c>
      <c r="BU56">
        <v>-999</v>
      </c>
      <c r="BV56">
        <v>-999</v>
      </c>
      <c r="BW56">
        <v>-999</v>
      </c>
      <c r="BX56">
        <v>-999</v>
      </c>
      <c r="BY56">
        <v>-999</v>
      </c>
      <c r="BZ56">
        <v>-999</v>
      </c>
      <c r="CA56">
        <v>-999</v>
      </c>
      <c r="CB56">
        <v>-999</v>
      </c>
      <c r="CC56">
        <v>-999</v>
      </c>
      <c r="CD56">
        <v>-999</v>
      </c>
      <c r="CE56">
        <v>-999</v>
      </c>
      <c r="CF56">
        <v>-999</v>
      </c>
      <c r="CG56">
        <v>-999</v>
      </c>
      <c r="CH56">
        <v>-999</v>
      </c>
      <c r="CI56">
        <v>-999</v>
      </c>
      <c r="CJ56">
        <v>-999</v>
      </c>
      <c r="CK56">
        <v>-999</v>
      </c>
      <c r="CL56">
        <v>-999</v>
      </c>
      <c r="CM56">
        <v>-999</v>
      </c>
      <c r="CN56">
        <v>-999</v>
      </c>
      <c r="CO56">
        <v>-999</v>
      </c>
      <c r="CP56">
        <v>-999</v>
      </c>
    </row>
    <row r="57" spans="1:94" x14ac:dyDescent="0.3">
      <c r="A57">
        <v>-999</v>
      </c>
      <c r="B57" s="1">
        <v>42931</v>
      </c>
      <c r="C57" t="s">
        <v>394</v>
      </c>
      <c r="D57" s="46" t="s">
        <v>417</v>
      </c>
      <c r="E57" t="s">
        <v>425</v>
      </c>
      <c r="F57">
        <v>26.835647000000002</v>
      </c>
      <c r="G57">
        <v>-80.166162999999997</v>
      </c>
      <c r="H57" s="2">
        <v>0.74861111111111101</v>
      </c>
      <c r="I57">
        <v>87.4</v>
      </c>
      <c r="J57">
        <v>67.7</v>
      </c>
      <c r="K57">
        <v>101.7</v>
      </c>
      <c r="L57" s="46" t="s">
        <v>429</v>
      </c>
      <c r="M57" s="2">
        <v>0.86041666666666661</v>
      </c>
      <c r="N57">
        <v>86.4</v>
      </c>
      <c r="O57">
        <v>64.7</v>
      </c>
      <c r="P57">
        <v>95.7</v>
      </c>
      <c r="Q57" t="s">
        <v>429</v>
      </c>
      <c r="R57" t="s">
        <v>440</v>
      </c>
      <c r="S57">
        <v>-999</v>
      </c>
      <c r="T57" s="2">
        <v>0.75</v>
      </c>
      <c r="U57" s="2">
        <v>0.86458333333333337</v>
      </c>
      <c r="V57">
        <v>165.00000000000006</v>
      </c>
      <c r="W57" s="2" t="s">
        <v>458</v>
      </c>
      <c r="X57" t="s">
        <v>459</v>
      </c>
      <c r="Y57">
        <v>-999</v>
      </c>
      <c r="Z57" s="46">
        <v>-999</v>
      </c>
      <c r="AA57">
        <v>-999</v>
      </c>
      <c r="AB57">
        <v>-999</v>
      </c>
      <c r="AC57">
        <v>-999</v>
      </c>
      <c r="AD57">
        <v>-999</v>
      </c>
      <c r="AE57">
        <v>-999</v>
      </c>
      <c r="AF57">
        <v>-999</v>
      </c>
      <c r="AG57">
        <v>-999</v>
      </c>
      <c r="AH57">
        <v>-999</v>
      </c>
      <c r="AI57">
        <v>-999</v>
      </c>
      <c r="AJ57" s="46">
        <v>-999</v>
      </c>
      <c r="AK57">
        <v>-999</v>
      </c>
      <c r="AL57">
        <v>-999</v>
      </c>
      <c r="AM57">
        <v>-999</v>
      </c>
      <c r="AN57">
        <v>-999</v>
      </c>
      <c r="AO57" s="46">
        <v>-999</v>
      </c>
      <c r="AP57">
        <v>-999</v>
      </c>
      <c r="AQ57">
        <v>-999</v>
      </c>
      <c r="AR57">
        <v>-999</v>
      </c>
      <c r="AS57" s="46">
        <v>-999</v>
      </c>
      <c r="AT57" s="46">
        <v>-999</v>
      </c>
      <c r="AU57" s="46">
        <v>-999</v>
      </c>
      <c r="AV57" s="46">
        <v>-999</v>
      </c>
      <c r="AW57" s="46">
        <v>-999</v>
      </c>
      <c r="AX57" s="46">
        <v>-999</v>
      </c>
      <c r="AY57" s="46">
        <v>-999</v>
      </c>
      <c r="AZ57" s="46">
        <v>-999</v>
      </c>
      <c r="BA57">
        <v>-999</v>
      </c>
      <c r="BB57">
        <v>-999</v>
      </c>
      <c r="BC57">
        <v>-999</v>
      </c>
      <c r="BD57">
        <v>-999</v>
      </c>
      <c r="BE57">
        <v>-999</v>
      </c>
      <c r="BF57" s="43">
        <v>-999</v>
      </c>
      <c r="BG57">
        <v>-999</v>
      </c>
      <c r="BH57">
        <v>-999</v>
      </c>
      <c r="BI57" s="43">
        <v>-999</v>
      </c>
      <c r="BJ57">
        <v>-999</v>
      </c>
      <c r="BK57">
        <v>-999</v>
      </c>
      <c r="BL57" s="43">
        <v>-999</v>
      </c>
      <c r="BM57">
        <v>-999</v>
      </c>
      <c r="BN57">
        <v>-999</v>
      </c>
      <c r="BO57">
        <v>-999</v>
      </c>
      <c r="BP57">
        <v>-999</v>
      </c>
      <c r="BQ57">
        <v>-999</v>
      </c>
      <c r="BR57">
        <v>-999</v>
      </c>
      <c r="BS57">
        <v>-999</v>
      </c>
      <c r="BT57">
        <v>-999</v>
      </c>
      <c r="BU57">
        <v>-999</v>
      </c>
      <c r="BV57">
        <v>-999</v>
      </c>
      <c r="BW57">
        <v>-999</v>
      </c>
      <c r="BX57">
        <v>-999</v>
      </c>
      <c r="BY57">
        <v>-999</v>
      </c>
      <c r="BZ57">
        <v>-999</v>
      </c>
      <c r="CA57">
        <v>-999</v>
      </c>
      <c r="CB57">
        <v>-999</v>
      </c>
      <c r="CC57">
        <v>-999</v>
      </c>
      <c r="CD57">
        <v>-999</v>
      </c>
      <c r="CE57">
        <v>-999</v>
      </c>
      <c r="CF57">
        <v>-999</v>
      </c>
      <c r="CG57">
        <v>-999</v>
      </c>
      <c r="CH57">
        <v>-999</v>
      </c>
      <c r="CI57">
        <v>-999</v>
      </c>
      <c r="CJ57">
        <v>-999</v>
      </c>
      <c r="CK57">
        <v>-999</v>
      </c>
      <c r="CL57">
        <v>-999</v>
      </c>
      <c r="CM57">
        <v>-999</v>
      </c>
      <c r="CN57">
        <v>-999</v>
      </c>
      <c r="CO57">
        <v>-999</v>
      </c>
      <c r="CP57">
        <v>-999</v>
      </c>
    </row>
    <row r="58" spans="1:94" x14ac:dyDescent="0.3">
      <c r="A58">
        <v>-999</v>
      </c>
      <c r="B58" s="1">
        <v>42932</v>
      </c>
      <c r="C58" t="s">
        <v>394</v>
      </c>
      <c r="D58" s="46" t="s">
        <v>417</v>
      </c>
      <c r="E58" t="s">
        <v>425</v>
      </c>
      <c r="F58">
        <v>26.835647000000002</v>
      </c>
      <c r="G58">
        <v>-80.166162999999997</v>
      </c>
      <c r="H58" s="2">
        <v>0.25138888888888888</v>
      </c>
      <c r="I58">
        <v>81.7</v>
      </c>
      <c r="J58">
        <v>83.1</v>
      </c>
      <c r="K58">
        <v>91.4</v>
      </c>
      <c r="L58" s="46" t="s">
        <v>429</v>
      </c>
      <c r="M58" s="2">
        <v>0.36874999999999997</v>
      </c>
      <c r="N58">
        <v>86.8</v>
      </c>
      <c r="O58">
        <v>77.2</v>
      </c>
      <c r="P58">
        <v>102.5</v>
      </c>
      <c r="Q58" t="s">
        <v>429</v>
      </c>
      <c r="R58" t="s">
        <v>440</v>
      </c>
      <c r="S58">
        <v>-999</v>
      </c>
      <c r="T58" s="2">
        <v>0.25</v>
      </c>
      <c r="U58" s="2">
        <v>0.375</v>
      </c>
      <c r="V58">
        <v>180</v>
      </c>
      <c r="W58" s="2" t="s">
        <v>458</v>
      </c>
      <c r="X58" t="s">
        <v>459</v>
      </c>
      <c r="Y58">
        <v>-999</v>
      </c>
      <c r="Z58" s="46">
        <v>-999</v>
      </c>
      <c r="AA58">
        <v>-999</v>
      </c>
      <c r="AB58">
        <v>-999</v>
      </c>
      <c r="AC58">
        <v>-999</v>
      </c>
      <c r="AD58">
        <v>-999</v>
      </c>
      <c r="AE58">
        <v>-999</v>
      </c>
      <c r="AF58">
        <v>-999</v>
      </c>
      <c r="AG58">
        <v>-999</v>
      </c>
      <c r="AH58">
        <v>-999</v>
      </c>
      <c r="AI58">
        <v>-999</v>
      </c>
      <c r="AJ58" s="46">
        <v>-999</v>
      </c>
      <c r="AK58">
        <v>-999</v>
      </c>
      <c r="AL58">
        <v>-999</v>
      </c>
      <c r="AM58">
        <v>-999</v>
      </c>
      <c r="AN58">
        <v>-999</v>
      </c>
      <c r="AO58" s="46">
        <v>-999</v>
      </c>
      <c r="AP58">
        <v>-999</v>
      </c>
      <c r="AQ58">
        <v>-999</v>
      </c>
      <c r="AR58">
        <v>-999</v>
      </c>
      <c r="AS58" s="46">
        <v>-999</v>
      </c>
      <c r="AT58" s="46">
        <v>-999</v>
      </c>
      <c r="AU58" s="46">
        <v>-999</v>
      </c>
      <c r="AV58" s="46">
        <v>-999</v>
      </c>
      <c r="AW58" s="46">
        <v>-999</v>
      </c>
      <c r="AX58" s="46">
        <v>-999</v>
      </c>
      <c r="AY58" s="46">
        <v>-999</v>
      </c>
      <c r="AZ58" s="46">
        <v>-999</v>
      </c>
      <c r="BA58">
        <v>-999</v>
      </c>
      <c r="BB58">
        <v>-999</v>
      </c>
      <c r="BC58">
        <v>-999</v>
      </c>
      <c r="BD58">
        <v>-999</v>
      </c>
      <c r="BE58">
        <v>-999</v>
      </c>
      <c r="BF58" s="43">
        <v>-999</v>
      </c>
      <c r="BG58">
        <v>-999</v>
      </c>
      <c r="BH58">
        <v>-999</v>
      </c>
      <c r="BI58" s="43">
        <v>-999</v>
      </c>
      <c r="BJ58">
        <v>-999</v>
      </c>
      <c r="BK58">
        <v>-999</v>
      </c>
      <c r="BL58" s="43">
        <v>-999</v>
      </c>
      <c r="BM58">
        <v>-999</v>
      </c>
      <c r="BN58">
        <v>-999</v>
      </c>
      <c r="BO58">
        <v>-999</v>
      </c>
      <c r="BP58">
        <v>-999</v>
      </c>
      <c r="BQ58">
        <v>-999</v>
      </c>
      <c r="BR58">
        <v>-999</v>
      </c>
      <c r="BS58">
        <v>-999</v>
      </c>
      <c r="BT58">
        <v>-999</v>
      </c>
      <c r="BU58">
        <v>-999</v>
      </c>
      <c r="BV58">
        <v>-999</v>
      </c>
      <c r="BW58">
        <v>-999</v>
      </c>
      <c r="BX58">
        <v>-999</v>
      </c>
      <c r="BY58">
        <v>-999</v>
      </c>
      <c r="BZ58">
        <v>-999</v>
      </c>
      <c r="CA58">
        <v>-999</v>
      </c>
      <c r="CB58">
        <v>-999</v>
      </c>
      <c r="CC58">
        <v>-999</v>
      </c>
      <c r="CD58">
        <v>-999</v>
      </c>
      <c r="CE58">
        <v>-999</v>
      </c>
      <c r="CF58">
        <v>-999</v>
      </c>
      <c r="CG58">
        <v>-999</v>
      </c>
      <c r="CH58">
        <v>-999</v>
      </c>
      <c r="CI58">
        <v>-999</v>
      </c>
      <c r="CJ58">
        <v>-999</v>
      </c>
      <c r="CK58">
        <v>-999</v>
      </c>
      <c r="CL58">
        <v>-999</v>
      </c>
      <c r="CM58">
        <v>-999</v>
      </c>
      <c r="CN58">
        <v>-999</v>
      </c>
      <c r="CO58">
        <v>-999</v>
      </c>
      <c r="CP58">
        <v>-999</v>
      </c>
    </row>
    <row r="59" spans="1:94" x14ac:dyDescent="0.3">
      <c r="A59">
        <v>-999</v>
      </c>
      <c r="B59" s="1">
        <v>42932</v>
      </c>
      <c r="C59" t="s">
        <v>394</v>
      </c>
      <c r="D59" s="46" t="s">
        <v>417</v>
      </c>
      <c r="E59" t="s">
        <v>425</v>
      </c>
      <c r="F59">
        <v>26.835647000000002</v>
      </c>
      <c r="G59">
        <v>-80.166162999999997</v>
      </c>
      <c r="H59" s="2">
        <v>0.75138888888888899</v>
      </c>
      <c r="I59">
        <v>85.1</v>
      </c>
      <c r="J59">
        <v>75.099999999999994</v>
      </c>
      <c r="K59">
        <v>96</v>
      </c>
      <c r="L59" s="46" t="s">
        <v>429</v>
      </c>
      <c r="M59" s="2">
        <v>0.85416666666666663</v>
      </c>
      <c r="N59">
        <v>84.4</v>
      </c>
      <c r="O59">
        <v>81.7</v>
      </c>
      <c r="P59">
        <v>97.3</v>
      </c>
      <c r="Q59" t="s">
        <v>429</v>
      </c>
      <c r="R59" t="s">
        <v>440</v>
      </c>
      <c r="S59">
        <v>-999</v>
      </c>
      <c r="T59" s="2">
        <v>0.75</v>
      </c>
      <c r="U59" s="2">
        <v>0.85416666666666663</v>
      </c>
      <c r="V59">
        <v>149.99999999999994</v>
      </c>
      <c r="W59" s="2" t="s">
        <v>458</v>
      </c>
      <c r="X59" t="s">
        <v>459</v>
      </c>
      <c r="Y59">
        <v>-999</v>
      </c>
      <c r="Z59" s="46">
        <v>-999</v>
      </c>
      <c r="AA59">
        <v>-999</v>
      </c>
      <c r="AB59">
        <v>-999</v>
      </c>
      <c r="AC59">
        <v>-999</v>
      </c>
      <c r="AD59">
        <v>-999</v>
      </c>
      <c r="AE59">
        <v>-999</v>
      </c>
      <c r="AF59">
        <v>-999</v>
      </c>
      <c r="AG59">
        <v>-999</v>
      </c>
      <c r="AH59">
        <v>-999</v>
      </c>
      <c r="AI59">
        <v>-999</v>
      </c>
      <c r="AJ59" s="46">
        <v>-999</v>
      </c>
      <c r="AK59">
        <v>-999</v>
      </c>
      <c r="AL59">
        <v>-999</v>
      </c>
      <c r="AM59">
        <v>-999</v>
      </c>
      <c r="AN59">
        <v>-999</v>
      </c>
      <c r="AO59" s="46">
        <v>-999</v>
      </c>
      <c r="AP59">
        <v>-999</v>
      </c>
      <c r="AQ59">
        <v>-999</v>
      </c>
      <c r="AR59">
        <v>-999</v>
      </c>
      <c r="AS59" s="46">
        <v>-999</v>
      </c>
      <c r="AT59" s="46">
        <v>-999</v>
      </c>
      <c r="AU59" s="46">
        <v>-999</v>
      </c>
      <c r="AV59" s="46">
        <v>-999</v>
      </c>
      <c r="AW59" s="46">
        <v>-999</v>
      </c>
      <c r="AX59" s="46">
        <v>-999</v>
      </c>
      <c r="AY59" s="46">
        <v>-999</v>
      </c>
      <c r="AZ59" s="46">
        <v>-999</v>
      </c>
      <c r="BA59">
        <v>-999</v>
      </c>
      <c r="BB59">
        <v>-999</v>
      </c>
      <c r="BC59">
        <v>-999</v>
      </c>
      <c r="BD59">
        <v>-999</v>
      </c>
      <c r="BE59">
        <v>-999</v>
      </c>
      <c r="BF59" s="43">
        <v>-999</v>
      </c>
      <c r="BG59">
        <v>-999</v>
      </c>
      <c r="BH59">
        <v>-999</v>
      </c>
      <c r="BI59" s="43">
        <v>-999</v>
      </c>
      <c r="BJ59">
        <v>-999</v>
      </c>
      <c r="BK59">
        <v>-999</v>
      </c>
      <c r="BL59" s="43">
        <v>-999</v>
      </c>
      <c r="BM59">
        <v>-999</v>
      </c>
      <c r="BN59">
        <v>-999</v>
      </c>
      <c r="BO59">
        <v>-999</v>
      </c>
      <c r="BP59">
        <v>-999</v>
      </c>
      <c r="BQ59">
        <v>-999</v>
      </c>
      <c r="BR59">
        <v>-999</v>
      </c>
      <c r="BS59">
        <v>-999</v>
      </c>
      <c r="BT59">
        <v>-999</v>
      </c>
      <c r="BU59">
        <v>-999</v>
      </c>
      <c r="BV59">
        <v>-999</v>
      </c>
      <c r="BW59">
        <v>-999</v>
      </c>
      <c r="BX59">
        <v>-999</v>
      </c>
      <c r="BY59">
        <v>-999</v>
      </c>
      <c r="BZ59">
        <v>-999</v>
      </c>
      <c r="CA59">
        <v>-999</v>
      </c>
      <c r="CB59">
        <v>-999</v>
      </c>
      <c r="CC59">
        <v>-999</v>
      </c>
      <c r="CD59">
        <v>-999</v>
      </c>
      <c r="CE59">
        <v>-999</v>
      </c>
      <c r="CF59">
        <v>-999</v>
      </c>
      <c r="CG59">
        <v>-999</v>
      </c>
      <c r="CH59">
        <v>-999</v>
      </c>
      <c r="CI59">
        <v>-999</v>
      </c>
      <c r="CJ59">
        <v>-999</v>
      </c>
      <c r="CK59">
        <v>-999</v>
      </c>
      <c r="CL59">
        <v>-999</v>
      </c>
      <c r="CM59">
        <v>-999</v>
      </c>
      <c r="CN59">
        <v>-999</v>
      </c>
      <c r="CO59">
        <v>-999</v>
      </c>
      <c r="CP59">
        <v>-999</v>
      </c>
    </row>
    <row r="60" spans="1:94" x14ac:dyDescent="0.3">
      <c r="A60">
        <v>-999</v>
      </c>
      <c r="B60" s="1">
        <v>42933</v>
      </c>
      <c r="C60" t="s">
        <v>394</v>
      </c>
      <c r="D60" s="46" t="s">
        <v>417</v>
      </c>
      <c r="E60" t="s">
        <v>425</v>
      </c>
      <c r="F60">
        <v>26.835647000000002</v>
      </c>
      <c r="G60">
        <v>-80.166162999999997</v>
      </c>
      <c r="H60" s="2">
        <v>0.25069444444444444</v>
      </c>
      <c r="I60">
        <v>79.7</v>
      </c>
      <c r="J60">
        <v>91.3</v>
      </c>
      <c r="K60">
        <v>94.2</v>
      </c>
      <c r="L60" s="46" t="s">
        <v>429</v>
      </c>
      <c r="M60" s="2">
        <v>0.36874999999999997</v>
      </c>
      <c r="N60">
        <v>84</v>
      </c>
      <c r="O60">
        <v>78</v>
      </c>
      <c r="P60">
        <v>95.5</v>
      </c>
      <c r="Q60" t="s">
        <v>429</v>
      </c>
      <c r="R60" t="s">
        <v>440</v>
      </c>
      <c r="S60">
        <v>-999</v>
      </c>
      <c r="T60" s="2">
        <v>0.25</v>
      </c>
      <c r="U60" s="2">
        <v>0.375</v>
      </c>
      <c r="V60">
        <v>180</v>
      </c>
      <c r="W60" s="2" t="s">
        <v>458</v>
      </c>
      <c r="X60" t="s">
        <v>459</v>
      </c>
      <c r="Y60">
        <v>-999</v>
      </c>
      <c r="Z60" s="46">
        <v>-999</v>
      </c>
      <c r="AA60">
        <v>-999</v>
      </c>
      <c r="AB60">
        <v>-999</v>
      </c>
      <c r="AC60">
        <v>-999</v>
      </c>
      <c r="AD60">
        <v>-999</v>
      </c>
      <c r="AE60">
        <v>-999</v>
      </c>
      <c r="AF60">
        <v>-999</v>
      </c>
      <c r="AG60">
        <v>-999</v>
      </c>
      <c r="AH60">
        <v>-999</v>
      </c>
      <c r="AI60">
        <v>-999</v>
      </c>
      <c r="AJ60" s="46">
        <v>-999</v>
      </c>
      <c r="AK60">
        <v>-999</v>
      </c>
      <c r="AL60">
        <v>-999</v>
      </c>
      <c r="AM60">
        <v>-999</v>
      </c>
      <c r="AN60">
        <v>-999</v>
      </c>
      <c r="AO60" s="46">
        <v>-999</v>
      </c>
      <c r="AP60">
        <v>-999</v>
      </c>
      <c r="AQ60">
        <v>-999</v>
      </c>
      <c r="AR60">
        <v>-999</v>
      </c>
      <c r="AS60" s="46">
        <v>-999</v>
      </c>
      <c r="AT60" s="46">
        <v>-999</v>
      </c>
      <c r="AU60" s="46">
        <v>-999</v>
      </c>
      <c r="AV60" s="46">
        <v>-999</v>
      </c>
      <c r="AW60" s="46">
        <v>-999</v>
      </c>
      <c r="AX60" s="46">
        <v>-999</v>
      </c>
      <c r="AY60" s="46">
        <v>-999</v>
      </c>
      <c r="AZ60" s="46">
        <v>-999</v>
      </c>
      <c r="BA60">
        <v>-999</v>
      </c>
      <c r="BB60">
        <v>-999</v>
      </c>
      <c r="BC60">
        <v>-999</v>
      </c>
      <c r="BD60">
        <v>-999</v>
      </c>
      <c r="BE60">
        <v>-999</v>
      </c>
      <c r="BF60" s="43">
        <v>-999</v>
      </c>
      <c r="BG60">
        <v>-999</v>
      </c>
      <c r="BH60">
        <v>-999</v>
      </c>
      <c r="BI60" s="43">
        <v>-999</v>
      </c>
      <c r="BJ60">
        <v>-999</v>
      </c>
      <c r="BK60">
        <v>-999</v>
      </c>
      <c r="BL60" s="43">
        <v>-999</v>
      </c>
      <c r="BM60">
        <v>-999</v>
      </c>
      <c r="BN60">
        <v>-999</v>
      </c>
      <c r="BO60">
        <v>-999</v>
      </c>
      <c r="BP60">
        <v>-999</v>
      </c>
      <c r="BQ60">
        <v>-999</v>
      </c>
      <c r="BR60">
        <v>-999</v>
      </c>
      <c r="BS60">
        <v>-999</v>
      </c>
      <c r="BT60">
        <v>-999</v>
      </c>
      <c r="BU60">
        <v>-999</v>
      </c>
      <c r="BV60">
        <v>-999</v>
      </c>
      <c r="BW60">
        <v>-999</v>
      </c>
      <c r="BX60">
        <v>-999</v>
      </c>
      <c r="BY60">
        <v>-999</v>
      </c>
      <c r="BZ60">
        <v>-999</v>
      </c>
      <c r="CA60">
        <v>-999</v>
      </c>
      <c r="CB60">
        <v>-999</v>
      </c>
      <c r="CC60">
        <v>-999</v>
      </c>
      <c r="CD60">
        <v>-999</v>
      </c>
      <c r="CE60">
        <v>-999</v>
      </c>
      <c r="CF60">
        <v>-999</v>
      </c>
      <c r="CG60">
        <v>-999</v>
      </c>
      <c r="CH60">
        <v>-999</v>
      </c>
      <c r="CI60">
        <v>-999</v>
      </c>
      <c r="CJ60">
        <v>-999</v>
      </c>
      <c r="CK60">
        <v>-999</v>
      </c>
      <c r="CL60">
        <v>-999</v>
      </c>
      <c r="CM60">
        <v>-999</v>
      </c>
      <c r="CN60">
        <v>-999</v>
      </c>
      <c r="CO60">
        <v>-999</v>
      </c>
      <c r="CP60">
        <v>-999</v>
      </c>
    </row>
    <row r="61" spans="1:94" x14ac:dyDescent="0.3">
      <c r="A61">
        <v>-999</v>
      </c>
      <c r="B61" s="1">
        <v>42940</v>
      </c>
      <c r="C61" t="s">
        <v>394</v>
      </c>
      <c r="D61" s="46" t="s">
        <v>396</v>
      </c>
      <c r="E61" t="s">
        <v>423</v>
      </c>
      <c r="F61">
        <v>26.867629999999998</v>
      </c>
      <c r="G61">
        <v>-80.052310000000006</v>
      </c>
      <c r="H61" s="2">
        <v>0.34513888888888888</v>
      </c>
      <c r="I61">
        <v>82.5</v>
      </c>
      <c r="J61">
        <v>81.3</v>
      </c>
      <c r="K61">
        <v>93.6</v>
      </c>
      <c r="L61" s="46">
        <v>0</v>
      </c>
      <c r="M61" s="2">
        <v>0.39999999999999997</v>
      </c>
      <c r="N61">
        <v>88.3</v>
      </c>
      <c r="O61">
        <v>79.400000000000006</v>
      </c>
      <c r="P61">
        <v>108.5</v>
      </c>
      <c r="Q61">
        <v>0</v>
      </c>
      <c r="R61" t="s">
        <v>440</v>
      </c>
      <c r="S61">
        <v>-999</v>
      </c>
      <c r="T61" s="2">
        <v>0.34375</v>
      </c>
      <c r="U61" s="2">
        <v>0.39583333333333331</v>
      </c>
      <c r="V61">
        <v>74.999999999999972</v>
      </c>
      <c r="W61" s="2" t="s">
        <v>458</v>
      </c>
      <c r="X61" t="s">
        <v>429</v>
      </c>
      <c r="Y61">
        <v>-999</v>
      </c>
      <c r="Z61" s="46">
        <v>-999</v>
      </c>
      <c r="AA61">
        <v>-999</v>
      </c>
      <c r="AB61">
        <v>-999</v>
      </c>
      <c r="AC61">
        <v>-999</v>
      </c>
      <c r="AD61">
        <v>-999</v>
      </c>
      <c r="AE61">
        <v>-999</v>
      </c>
      <c r="AF61">
        <v>-999</v>
      </c>
      <c r="AG61">
        <v>-999</v>
      </c>
      <c r="AH61">
        <v>-999</v>
      </c>
      <c r="AI61">
        <v>-999</v>
      </c>
      <c r="AJ61" s="46">
        <v>-999</v>
      </c>
      <c r="AK61">
        <v>-999</v>
      </c>
      <c r="AL61">
        <v>-999</v>
      </c>
      <c r="AM61">
        <v>-999</v>
      </c>
      <c r="AN61">
        <v>-999</v>
      </c>
      <c r="AO61" s="46">
        <v>-999</v>
      </c>
      <c r="AP61">
        <v>-999</v>
      </c>
      <c r="AQ61">
        <v>-999</v>
      </c>
      <c r="AR61">
        <v>-999</v>
      </c>
      <c r="AS61" s="46">
        <v>-999</v>
      </c>
      <c r="AT61" s="46">
        <v>-999</v>
      </c>
      <c r="AU61" s="46">
        <v>-999</v>
      </c>
      <c r="AV61" s="46">
        <v>-999</v>
      </c>
      <c r="AW61" s="46">
        <v>-999</v>
      </c>
      <c r="AX61" s="46">
        <v>-999</v>
      </c>
      <c r="AY61" s="46">
        <v>-999</v>
      </c>
      <c r="AZ61" s="46">
        <v>-999</v>
      </c>
      <c r="BA61">
        <v>-999</v>
      </c>
      <c r="BB61">
        <v>-999</v>
      </c>
      <c r="BC61">
        <v>-999</v>
      </c>
      <c r="BD61">
        <v>-999</v>
      </c>
      <c r="BE61">
        <v>-999</v>
      </c>
      <c r="BF61" s="43">
        <v>-999</v>
      </c>
      <c r="BG61">
        <v>-999</v>
      </c>
      <c r="BH61">
        <v>-999</v>
      </c>
      <c r="BI61" s="43">
        <v>-999</v>
      </c>
      <c r="BJ61">
        <v>-999</v>
      </c>
      <c r="BK61">
        <v>-999</v>
      </c>
      <c r="BL61" s="43">
        <v>-999</v>
      </c>
      <c r="BM61">
        <v>-999</v>
      </c>
      <c r="BN61">
        <v>-999</v>
      </c>
      <c r="BO61">
        <v>-999</v>
      </c>
      <c r="BP61">
        <v>-999</v>
      </c>
      <c r="BQ61">
        <v>-999</v>
      </c>
      <c r="BR61">
        <v>-999</v>
      </c>
      <c r="BS61">
        <v>-999</v>
      </c>
      <c r="BT61">
        <v>-999</v>
      </c>
      <c r="BU61">
        <v>-999</v>
      </c>
      <c r="BV61">
        <v>-999</v>
      </c>
      <c r="BW61">
        <v>-999</v>
      </c>
      <c r="BX61">
        <v>-999</v>
      </c>
      <c r="BY61">
        <v>-999</v>
      </c>
      <c r="BZ61">
        <v>-999</v>
      </c>
      <c r="CA61">
        <v>-999</v>
      </c>
      <c r="CB61">
        <v>-999</v>
      </c>
      <c r="CC61">
        <v>-999</v>
      </c>
      <c r="CD61">
        <v>-999</v>
      </c>
      <c r="CE61">
        <v>-999</v>
      </c>
      <c r="CF61">
        <v>-999</v>
      </c>
      <c r="CG61">
        <v>-999</v>
      </c>
      <c r="CH61">
        <v>-999</v>
      </c>
      <c r="CI61">
        <v>-999</v>
      </c>
      <c r="CJ61">
        <v>-999</v>
      </c>
      <c r="CK61">
        <v>-999</v>
      </c>
      <c r="CL61">
        <v>-999</v>
      </c>
      <c r="CM61">
        <v>-999</v>
      </c>
      <c r="CN61">
        <v>-999</v>
      </c>
      <c r="CO61">
        <v>-999</v>
      </c>
      <c r="CP61">
        <v>-999</v>
      </c>
    </row>
    <row r="62" spans="1:94" x14ac:dyDescent="0.3">
      <c r="A62">
        <v>-999</v>
      </c>
      <c r="B62" s="1">
        <v>42944</v>
      </c>
      <c r="C62" t="s">
        <v>394</v>
      </c>
      <c r="D62" s="46" t="s">
        <v>419</v>
      </c>
      <c r="E62" t="s">
        <v>423</v>
      </c>
      <c r="F62">
        <v>26.91685</v>
      </c>
      <c r="G62">
        <v>-80.133160000000004</v>
      </c>
      <c r="H62" s="2">
        <v>0.71319444444444446</v>
      </c>
      <c r="I62">
        <v>85.6</v>
      </c>
      <c r="J62">
        <v>71.599999999999994</v>
      </c>
      <c r="K62">
        <v>97.2</v>
      </c>
      <c r="L62" s="46">
        <v>2.7</v>
      </c>
      <c r="M62" s="2">
        <v>0.73125000000000007</v>
      </c>
      <c r="N62">
        <v>87.3</v>
      </c>
      <c r="O62">
        <v>77</v>
      </c>
      <c r="P62">
        <v>102.1</v>
      </c>
      <c r="Q62" t="s">
        <v>429</v>
      </c>
      <c r="R62" t="s">
        <v>442</v>
      </c>
      <c r="S62">
        <v>-999</v>
      </c>
      <c r="T62" s="2">
        <v>0.6875</v>
      </c>
      <c r="U62" s="2">
        <v>0.71875</v>
      </c>
      <c r="V62">
        <v>45</v>
      </c>
      <c r="W62" s="2" t="s">
        <v>458</v>
      </c>
      <c r="X62">
        <v>-999</v>
      </c>
      <c r="Y62">
        <v>-999</v>
      </c>
      <c r="Z62" s="46">
        <v>-999</v>
      </c>
      <c r="AA62">
        <v>-999</v>
      </c>
      <c r="AB62">
        <v>-999</v>
      </c>
      <c r="AC62">
        <v>-999</v>
      </c>
      <c r="AD62">
        <v>-999</v>
      </c>
      <c r="AE62">
        <v>-999</v>
      </c>
      <c r="AF62">
        <v>-999</v>
      </c>
      <c r="AG62">
        <v>-999</v>
      </c>
      <c r="AH62">
        <v>-999</v>
      </c>
      <c r="AI62">
        <v>-999</v>
      </c>
      <c r="AJ62" s="46">
        <v>-999</v>
      </c>
      <c r="AK62">
        <v>-999</v>
      </c>
      <c r="AL62">
        <v>-999</v>
      </c>
      <c r="AM62">
        <v>-999</v>
      </c>
      <c r="AN62">
        <v>-999</v>
      </c>
      <c r="AO62" s="46">
        <v>-999</v>
      </c>
      <c r="AP62">
        <v>-999</v>
      </c>
      <c r="AQ62">
        <v>-999</v>
      </c>
      <c r="AR62">
        <v>-999</v>
      </c>
      <c r="AS62" s="46">
        <v>-999</v>
      </c>
      <c r="AT62" s="46">
        <v>-999</v>
      </c>
      <c r="AU62" s="46">
        <v>-999</v>
      </c>
      <c r="AV62" s="46">
        <v>-999</v>
      </c>
      <c r="AW62" s="46">
        <v>-999</v>
      </c>
      <c r="AX62" s="46">
        <v>-999</v>
      </c>
      <c r="AY62" s="46">
        <v>-999</v>
      </c>
      <c r="AZ62" s="46">
        <v>-999</v>
      </c>
      <c r="BA62">
        <v>-999</v>
      </c>
      <c r="BB62">
        <v>-999</v>
      </c>
      <c r="BC62">
        <v>-999</v>
      </c>
      <c r="BD62">
        <v>-999</v>
      </c>
      <c r="BE62">
        <v>-999</v>
      </c>
      <c r="BF62" s="43">
        <v>-999</v>
      </c>
      <c r="BG62">
        <v>-999</v>
      </c>
      <c r="BH62">
        <v>-999</v>
      </c>
      <c r="BI62" s="43">
        <v>-999</v>
      </c>
      <c r="BJ62">
        <v>-999</v>
      </c>
      <c r="BK62">
        <v>-999</v>
      </c>
      <c r="BL62" s="43">
        <v>-999</v>
      </c>
      <c r="BM62">
        <v>-999</v>
      </c>
      <c r="BN62">
        <v>-999</v>
      </c>
      <c r="BO62">
        <v>-999</v>
      </c>
      <c r="BP62">
        <v>-999</v>
      </c>
      <c r="BQ62">
        <v>-999</v>
      </c>
      <c r="BR62">
        <v>-999</v>
      </c>
      <c r="BS62">
        <v>-999</v>
      </c>
      <c r="BT62">
        <v>-999</v>
      </c>
      <c r="BU62">
        <v>-999</v>
      </c>
      <c r="BV62">
        <v>-999</v>
      </c>
      <c r="BW62">
        <v>-999</v>
      </c>
      <c r="BX62">
        <v>-999</v>
      </c>
      <c r="BY62">
        <v>-999</v>
      </c>
      <c r="BZ62">
        <v>-999</v>
      </c>
      <c r="CA62">
        <v>-999</v>
      </c>
      <c r="CB62">
        <v>-999</v>
      </c>
      <c r="CC62">
        <v>-999</v>
      </c>
      <c r="CD62">
        <v>-999</v>
      </c>
      <c r="CE62">
        <v>-999</v>
      </c>
      <c r="CF62">
        <v>-999</v>
      </c>
      <c r="CG62">
        <v>-999</v>
      </c>
      <c r="CH62">
        <v>-999</v>
      </c>
      <c r="CI62">
        <v>-999</v>
      </c>
      <c r="CJ62">
        <v>-999</v>
      </c>
      <c r="CK62">
        <v>-999</v>
      </c>
      <c r="CL62">
        <v>-999</v>
      </c>
      <c r="CM62">
        <v>-999</v>
      </c>
      <c r="CN62">
        <v>-999</v>
      </c>
      <c r="CO62">
        <v>-999</v>
      </c>
      <c r="CP62">
        <v>-999</v>
      </c>
    </row>
    <row r="63" spans="1:94" x14ac:dyDescent="0.3">
      <c r="A63">
        <v>-999</v>
      </c>
      <c r="B63" s="1">
        <v>42945</v>
      </c>
      <c r="C63" t="s">
        <v>394</v>
      </c>
      <c r="D63" s="46" t="s">
        <v>396</v>
      </c>
      <c r="E63" t="s">
        <v>423</v>
      </c>
      <c r="F63">
        <v>26.867629999999998</v>
      </c>
      <c r="G63">
        <v>-80.052310000000006</v>
      </c>
      <c r="H63" s="2">
        <v>0.75763888888888886</v>
      </c>
      <c r="I63">
        <v>82.1</v>
      </c>
      <c r="J63">
        <v>81.900000000000006</v>
      </c>
      <c r="K63">
        <v>92</v>
      </c>
      <c r="L63" s="46">
        <v>0</v>
      </c>
      <c r="M63" s="2" t="s">
        <v>429</v>
      </c>
      <c r="N63" s="2" t="s">
        <v>429</v>
      </c>
      <c r="O63" s="2" t="s">
        <v>429</v>
      </c>
      <c r="P63" s="2" t="s">
        <v>429</v>
      </c>
      <c r="Q63" s="2" t="s">
        <v>429</v>
      </c>
      <c r="R63" s="2" t="s">
        <v>429</v>
      </c>
      <c r="S63">
        <v>-999</v>
      </c>
      <c r="T63" s="2">
        <v>0.25694444444444448</v>
      </c>
      <c r="U63" s="2">
        <v>0.28125</v>
      </c>
      <c r="V63">
        <v>34.999999999999957</v>
      </c>
      <c r="W63" s="2" t="s">
        <v>458</v>
      </c>
      <c r="X63">
        <v>-999</v>
      </c>
      <c r="Y63">
        <v>-999</v>
      </c>
      <c r="Z63" s="46">
        <v>-999</v>
      </c>
      <c r="AA63">
        <v>-999</v>
      </c>
      <c r="AB63">
        <v>-999</v>
      </c>
      <c r="AC63">
        <v>-999</v>
      </c>
      <c r="AD63">
        <v>-999</v>
      </c>
      <c r="AE63">
        <v>-999</v>
      </c>
      <c r="AF63">
        <v>-999</v>
      </c>
      <c r="AG63">
        <v>-999</v>
      </c>
      <c r="AH63">
        <v>-999</v>
      </c>
      <c r="AI63">
        <v>-999</v>
      </c>
      <c r="AJ63" s="46">
        <v>-999</v>
      </c>
      <c r="AK63">
        <v>-999</v>
      </c>
      <c r="AL63">
        <v>-999</v>
      </c>
      <c r="AM63">
        <v>-999</v>
      </c>
      <c r="AN63">
        <v>-999</v>
      </c>
      <c r="AO63" s="46">
        <v>-999</v>
      </c>
      <c r="AP63">
        <v>-999</v>
      </c>
      <c r="AQ63">
        <v>-999</v>
      </c>
      <c r="AR63">
        <v>-999</v>
      </c>
      <c r="AS63" s="46">
        <v>-999</v>
      </c>
      <c r="AT63" s="46">
        <v>-999</v>
      </c>
      <c r="AU63" s="46">
        <v>-999</v>
      </c>
      <c r="AV63" s="46">
        <v>-999</v>
      </c>
      <c r="AW63" s="46">
        <v>-999</v>
      </c>
      <c r="AX63" s="46">
        <v>-999</v>
      </c>
      <c r="AY63" s="46">
        <v>-999</v>
      </c>
      <c r="AZ63" s="46">
        <v>-999</v>
      </c>
      <c r="BA63">
        <v>-999</v>
      </c>
      <c r="BB63">
        <v>-999</v>
      </c>
      <c r="BC63">
        <v>-999</v>
      </c>
      <c r="BD63">
        <v>-999</v>
      </c>
      <c r="BE63">
        <v>-999</v>
      </c>
      <c r="BF63" s="43">
        <v>-999</v>
      </c>
      <c r="BG63">
        <v>-999</v>
      </c>
      <c r="BH63">
        <v>-999</v>
      </c>
      <c r="BI63" s="43">
        <v>-999</v>
      </c>
      <c r="BJ63">
        <v>-999</v>
      </c>
      <c r="BK63">
        <v>-999</v>
      </c>
      <c r="BL63" s="43">
        <v>-999</v>
      </c>
      <c r="BM63">
        <v>-999</v>
      </c>
      <c r="BN63">
        <v>-999</v>
      </c>
      <c r="BO63">
        <v>-999</v>
      </c>
      <c r="BP63">
        <v>-999</v>
      </c>
      <c r="BQ63">
        <v>-999</v>
      </c>
      <c r="BR63">
        <v>-999</v>
      </c>
      <c r="BS63">
        <v>-999</v>
      </c>
      <c r="BT63">
        <v>-999</v>
      </c>
      <c r="BU63">
        <v>-999</v>
      </c>
      <c r="BV63">
        <v>-999</v>
      </c>
      <c r="BW63">
        <v>-999</v>
      </c>
      <c r="BX63">
        <v>-999</v>
      </c>
      <c r="BY63">
        <v>-999</v>
      </c>
      <c r="BZ63">
        <v>-999</v>
      </c>
      <c r="CA63">
        <v>-999</v>
      </c>
      <c r="CB63">
        <v>-999</v>
      </c>
      <c r="CC63">
        <v>-999</v>
      </c>
      <c r="CD63">
        <v>-999</v>
      </c>
      <c r="CE63">
        <v>-999</v>
      </c>
      <c r="CF63">
        <v>-999</v>
      </c>
      <c r="CG63">
        <v>-999</v>
      </c>
      <c r="CH63">
        <v>-999</v>
      </c>
      <c r="CI63">
        <v>-999</v>
      </c>
      <c r="CJ63">
        <v>-999</v>
      </c>
      <c r="CK63">
        <v>-999</v>
      </c>
      <c r="CL63">
        <v>-999</v>
      </c>
      <c r="CM63">
        <v>-999</v>
      </c>
      <c r="CN63">
        <v>-999</v>
      </c>
      <c r="CO63">
        <v>-999</v>
      </c>
      <c r="CP63">
        <v>-999</v>
      </c>
    </row>
    <row r="64" spans="1:94" x14ac:dyDescent="0.3">
      <c r="A64">
        <v>-999</v>
      </c>
      <c r="B64" s="1">
        <v>42945</v>
      </c>
      <c r="C64" t="s">
        <v>394</v>
      </c>
      <c r="D64" s="46" t="s">
        <v>419</v>
      </c>
      <c r="E64" t="s">
        <v>423</v>
      </c>
      <c r="F64">
        <v>26.91685</v>
      </c>
      <c r="G64">
        <v>-80.133160000000004</v>
      </c>
      <c r="H64" s="2">
        <v>0.34375</v>
      </c>
      <c r="I64">
        <v>83.3</v>
      </c>
      <c r="J64">
        <v>81.400000000000006</v>
      </c>
      <c r="K64">
        <v>94.1</v>
      </c>
      <c r="L64" s="46">
        <v>0</v>
      </c>
      <c r="M64" s="2">
        <v>0.36527777777777781</v>
      </c>
      <c r="N64">
        <v>85.4</v>
      </c>
      <c r="O64">
        <v>79.3</v>
      </c>
      <c r="P64">
        <v>99.3</v>
      </c>
      <c r="Q64">
        <v>0</v>
      </c>
      <c r="R64" t="s">
        <v>440</v>
      </c>
      <c r="S64">
        <v>-999</v>
      </c>
      <c r="T64" s="2">
        <v>0.34375</v>
      </c>
      <c r="U64" s="2">
        <v>0.36458333333333331</v>
      </c>
      <c r="V64">
        <v>29.999999999999972</v>
      </c>
      <c r="W64" s="2" t="s">
        <v>458</v>
      </c>
      <c r="X64">
        <v>-999</v>
      </c>
      <c r="Y64">
        <v>-999</v>
      </c>
      <c r="Z64" s="46">
        <v>-999</v>
      </c>
      <c r="AA64">
        <v>-999</v>
      </c>
      <c r="AB64">
        <v>-999</v>
      </c>
      <c r="AC64">
        <v>-999</v>
      </c>
      <c r="AD64">
        <v>-999</v>
      </c>
      <c r="AE64">
        <v>-999</v>
      </c>
      <c r="AF64">
        <v>-999</v>
      </c>
      <c r="AG64">
        <v>-999</v>
      </c>
      <c r="AH64">
        <v>-999</v>
      </c>
      <c r="AI64">
        <v>-999</v>
      </c>
      <c r="AJ64" s="46">
        <v>-999</v>
      </c>
      <c r="AK64">
        <v>-999</v>
      </c>
      <c r="AL64">
        <v>-999</v>
      </c>
      <c r="AM64">
        <v>-999</v>
      </c>
      <c r="AN64">
        <v>-999</v>
      </c>
      <c r="AO64" s="46">
        <v>-999</v>
      </c>
      <c r="AP64">
        <v>-999</v>
      </c>
      <c r="AQ64">
        <v>-999</v>
      </c>
      <c r="AR64">
        <v>-999</v>
      </c>
      <c r="AS64" s="46">
        <v>-999</v>
      </c>
      <c r="AT64" s="46">
        <v>-999</v>
      </c>
      <c r="AU64" s="46">
        <v>-999</v>
      </c>
      <c r="AV64" s="46">
        <v>-999</v>
      </c>
      <c r="AW64" s="46">
        <v>-999</v>
      </c>
      <c r="AX64" s="46">
        <v>-999</v>
      </c>
      <c r="AY64" s="46">
        <v>-999</v>
      </c>
      <c r="AZ64" s="46">
        <v>-999</v>
      </c>
      <c r="BA64">
        <v>-999</v>
      </c>
      <c r="BB64">
        <v>-999</v>
      </c>
      <c r="BC64">
        <v>-999</v>
      </c>
      <c r="BD64">
        <v>-999</v>
      </c>
      <c r="BE64">
        <v>-999</v>
      </c>
      <c r="BF64" s="43">
        <v>-999</v>
      </c>
      <c r="BG64">
        <v>-999</v>
      </c>
      <c r="BH64">
        <v>-999</v>
      </c>
      <c r="BI64" s="43">
        <v>-999</v>
      </c>
      <c r="BJ64">
        <v>-999</v>
      </c>
      <c r="BK64">
        <v>-999</v>
      </c>
      <c r="BL64" s="43">
        <v>-999</v>
      </c>
      <c r="BM64">
        <v>-999</v>
      </c>
      <c r="BN64">
        <v>-999</v>
      </c>
      <c r="BO64">
        <v>-999</v>
      </c>
      <c r="BP64">
        <v>-999</v>
      </c>
      <c r="BQ64">
        <v>-999</v>
      </c>
      <c r="BR64">
        <v>-999</v>
      </c>
      <c r="BS64">
        <v>-999</v>
      </c>
      <c r="BT64">
        <v>-999</v>
      </c>
      <c r="BU64">
        <v>-999</v>
      </c>
      <c r="BV64">
        <v>-999</v>
      </c>
      <c r="BW64">
        <v>-999</v>
      </c>
      <c r="BX64">
        <v>-999</v>
      </c>
      <c r="BY64">
        <v>-999</v>
      </c>
      <c r="BZ64">
        <v>-999</v>
      </c>
      <c r="CA64">
        <v>-999</v>
      </c>
      <c r="CB64">
        <v>-999</v>
      </c>
      <c r="CC64">
        <v>-999</v>
      </c>
      <c r="CD64">
        <v>-999</v>
      </c>
      <c r="CE64">
        <v>-999</v>
      </c>
      <c r="CF64">
        <v>-999</v>
      </c>
      <c r="CG64">
        <v>-999</v>
      </c>
      <c r="CH64">
        <v>-999</v>
      </c>
      <c r="CI64">
        <v>-999</v>
      </c>
      <c r="CJ64">
        <v>-999</v>
      </c>
      <c r="CK64">
        <v>-999</v>
      </c>
      <c r="CL64">
        <v>-999</v>
      </c>
      <c r="CM64">
        <v>-999</v>
      </c>
      <c r="CN64">
        <v>-999</v>
      </c>
      <c r="CO64">
        <v>-999</v>
      </c>
      <c r="CP64">
        <v>-999</v>
      </c>
    </row>
    <row r="65" spans="1:94" x14ac:dyDescent="0.3">
      <c r="A65">
        <v>-999</v>
      </c>
      <c r="B65" s="1">
        <v>42947</v>
      </c>
      <c r="C65" t="s">
        <v>394</v>
      </c>
      <c r="D65" s="46" t="s">
        <v>403</v>
      </c>
      <c r="E65" t="s">
        <v>423</v>
      </c>
      <c r="F65">
        <v>26.774217</v>
      </c>
      <c r="G65">
        <v>-80.140478000000002</v>
      </c>
      <c r="H65" s="2">
        <v>0.35833333333333334</v>
      </c>
      <c r="I65">
        <v>76.8</v>
      </c>
      <c r="J65">
        <v>78.099999999999994</v>
      </c>
      <c r="K65">
        <v>85.6</v>
      </c>
      <c r="L65" s="46">
        <v>0</v>
      </c>
      <c r="M65" s="2">
        <v>0.38194444444444442</v>
      </c>
      <c r="N65">
        <v>78.400000000000006</v>
      </c>
      <c r="O65">
        <v>91.4</v>
      </c>
      <c r="P65">
        <v>84.7</v>
      </c>
      <c r="Q65">
        <v>0</v>
      </c>
      <c r="R65" t="s">
        <v>442</v>
      </c>
      <c r="S65">
        <v>-999</v>
      </c>
      <c r="T65" s="2">
        <v>0.35416666666666669</v>
      </c>
      <c r="U65" s="2">
        <v>0.38194444444444442</v>
      </c>
      <c r="V65">
        <v>39.999999999999936</v>
      </c>
      <c r="W65" s="2" t="s">
        <v>458</v>
      </c>
      <c r="X65">
        <v>-999</v>
      </c>
      <c r="Y65">
        <v>-999</v>
      </c>
      <c r="Z65" s="46">
        <v>-999</v>
      </c>
      <c r="AA65">
        <v>-999</v>
      </c>
      <c r="AB65">
        <v>-999</v>
      </c>
      <c r="AC65">
        <v>-999</v>
      </c>
      <c r="AD65">
        <v>-999</v>
      </c>
      <c r="AE65">
        <v>-999</v>
      </c>
      <c r="AF65">
        <v>-999</v>
      </c>
      <c r="AG65">
        <v>-999</v>
      </c>
      <c r="AH65">
        <v>-999</v>
      </c>
      <c r="AI65">
        <v>-999</v>
      </c>
      <c r="AJ65" s="46">
        <v>-999</v>
      </c>
      <c r="AK65">
        <v>-999</v>
      </c>
      <c r="AL65">
        <v>-999</v>
      </c>
      <c r="AM65">
        <v>-999</v>
      </c>
      <c r="AN65">
        <v>-999</v>
      </c>
      <c r="AO65" s="46">
        <v>-999</v>
      </c>
      <c r="AP65">
        <v>-999</v>
      </c>
      <c r="AQ65">
        <v>-999</v>
      </c>
      <c r="AR65">
        <v>-999</v>
      </c>
      <c r="AS65" s="46">
        <v>-999</v>
      </c>
      <c r="AT65" s="46">
        <v>-999</v>
      </c>
      <c r="AU65" s="46">
        <v>-999</v>
      </c>
      <c r="AV65" s="46">
        <v>-999</v>
      </c>
      <c r="AW65" s="46">
        <v>-999</v>
      </c>
      <c r="AX65" s="46">
        <v>-999</v>
      </c>
      <c r="AY65" s="46">
        <v>-999</v>
      </c>
      <c r="AZ65" s="46">
        <v>-999</v>
      </c>
      <c r="BA65">
        <v>-999</v>
      </c>
      <c r="BB65">
        <v>-999</v>
      </c>
      <c r="BC65">
        <v>-999</v>
      </c>
      <c r="BD65">
        <v>-999</v>
      </c>
      <c r="BE65">
        <v>-999</v>
      </c>
      <c r="BF65" s="43">
        <v>-999</v>
      </c>
      <c r="BG65">
        <v>-999</v>
      </c>
      <c r="BH65">
        <v>-999</v>
      </c>
      <c r="BI65" s="43">
        <v>-999</v>
      </c>
      <c r="BJ65">
        <v>-999</v>
      </c>
      <c r="BK65">
        <v>-999</v>
      </c>
      <c r="BL65" s="43">
        <v>-999</v>
      </c>
      <c r="BM65">
        <v>-999</v>
      </c>
      <c r="BN65">
        <v>-999</v>
      </c>
      <c r="BO65">
        <v>-999</v>
      </c>
      <c r="BP65">
        <v>-999</v>
      </c>
      <c r="BQ65">
        <v>-999</v>
      </c>
      <c r="BR65">
        <v>-999</v>
      </c>
      <c r="BS65">
        <v>-999</v>
      </c>
      <c r="BT65">
        <v>-999</v>
      </c>
      <c r="BU65">
        <v>-999</v>
      </c>
      <c r="BV65">
        <v>-999</v>
      </c>
      <c r="BW65">
        <v>-999</v>
      </c>
      <c r="BX65">
        <v>-999</v>
      </c>
      <c r="BY65">
        <v>-999</v>
      </c>
      <c r="BZ65">
        <v>-999</v>
      </c>
      <c r="CA65">
        <v>-999</v>
      </c>
      <c r="CB65">
        <v>-999</v>
      </c>
      <c r="CC65">
        <v>-999</v>
      </c>
      <c r="CD65">
        <v>-999</v>
      </c>
      <c r="CE65">
        <v>-999</v>
      </c>
      <c r="CF65">
        <v>-999</v>
      </c>
      <c r="CG65">
        <v>-999</v>
      </c>
      <c r="CH65">
        <v>-999</v>
      </c>
      <c r="CI65">
        <v>-999</v>
      </c>
      <c r="CJ65">
        <v>-999</v>
      </c>
      <c r="CK65">
        <v>-999</v>
      </c>
      <c r="CL65">
        <v>-999</v>
      </c>
      <c r="CM65">
        <v>-999</v>
      </c>
      <c r="CN65">
        <v>-999</v>
      </c>
      <c r="CO65">
        <v>-999</v>
      </c>
      <c r="CP65">
        <v>-999</v>
      </c>
    </row>
    <row r="66" spans="1:94" x14ac:dyDescent="0.3">
      <c r="A66">
        <v>-999</v>
      </c>
      <c r="B66" s="1">
        <v>42948</v>
      </c>
      <c r="C66" t="s">
        <v>394</v>
      </c>
      <c r="D66" s="46" t="s">
        <v>418</v>
      </c>
      <c r="E66" t="s">
        <v>423</v>
      </c>
      <c r="F66">
        <v>26.867629999999998</v>
      </c>
      <c r="G66">
        <v>-80.052310000000006</v>
      </c>
      <c r="H66" s="2">
        <v>0.28333333333333333</v>
      </c>
      <c r="I66">
        <v>75.8</v>
      </c>
      <c r="J66">
        <v>82.1</v>
      </c>
      <c r="K66">
        <v>80.2</v>
      </c>
      <c r="L66" s="46">
        <v>0</v>
      </c>
      <c r="M66" s="2">
        <v>0.3354166666666667</v>
      </c>
      <c r="N66">
        <v>78.2</v>
      </c>
      <c r="O66">
        <v>80.2</v>
      </c>
      <c r="P66">
        <v>83.7</v>
      </c>
      <c r="Q66">
        <v>0</v>
      </c>
      <c r="R66" t="s">
        <v>429</v>
      </c>
      <c r="S66">
        <v>-999</v>
      </c>
      <c r="T66" s="2">
        <v>0.27777777777777779</v>
      </c>
      <c r="U66" s="2">
        <v>0.33333333333333331</v>
      </c>
      <c r="V66">
        <v>79.999999999999957</v>
      </c>
      <c r="W66" s="2" t="s">
        <v>458</v>
      </c>
      <c r="X66">
        <v>-999</v>
      </c>
      <c r="Y66">
        <v>-999</v>
      </c>
      <c r="Z66" s="46">
        <v>-999</v>
      </c>
      <c r="AA66">
        <v>-999</v>
      </c>
      <c r="AB66">
        <v>-999</v>
      </c>
      <c r="AC66">
        <v>-999</v>
      </c>
      <c r="AD66">
        <v>-999</v>
      </c>
      <c r="AE66">
        <v>-999</v>
      </c>
      <c r="AF66">
        <v>-999</v>
      </c>
      <c r="AG66">
        <v>-999</v>
      </c>
      <c r="AH66">
        <v>-999</v>
      </c>
      <c r="AI66">
        <v>-999</v>
      </c>
      <c r="AJ66" s="46">
        <v>-999</v>
      </c>
      <c r="AK66">
        <v>-999</v>
      </c>
      <c r="AL66">
        <v>-999</v>
      </c>
      <c r="AM66">
        <v>-999</v>
      </c>
      <c r="AN66">
        <v>-999</v>
      </c>
      <c r="AO66" s="46">
        <v>-999</v>
      </c>
      <c r="AP66">
        <v>-999</v>
      </c>
      <c r="AQ66">
        <v>-999</v>
      </c>
      <c r="AR66">
        <v>-999</v>
      </c>
      <c r="AS66" s="46">
        <v>-999</v>
      </c>
      <c r="AT66" s="46">
        <v>-999</v>
      </c>
      <c r="AU66" s="46">
        <v>-999</v>
      </c>
      <c r="AV66" s="46">
        <v>-999</v>
      </c>
      <c r="AW66" s="46">
        <v>-999</v>
      </c>
      <c r="AX66" s="46">
        <v>-999</v>
      </c>
      <c r="AY66" s="46">
        <v>-999</v>
      </c>
      <c r="AZ66" s="46">
        <v>-999</v>
      </c>
      <c r="BA66">
        <v>-999</v>
      </c>
      <c r="BB66">
        <v>-999</v>
      </c>
      <c r="BC66">
        <v>-999</v>
      </c>
      <c r="BD66">
        <v>-999</v>
      </c>
      <c r="BE66">
        <v>-999</v>
      </c>
      <c r="BF66" s="43">
        <v>-999</v>
      </c>
      <c r="BG66">
        <v>-999</v>
      </c>
      <c r="BH66">
        <v>-999</v>
      </c>
      <c r="BI66" s="43">
        <v>-999</v>
      </c>
      <c r="BJ66">
        <v>-999</v>
      </c>
      <c r="BK66">
        <v>-999</v>
      </c>
      <c r="BL66" s="43">
        <v>-999</v>
      </c>
      <c r="BM66">
        <v>-999</v>
      </c>
      <c r="BN66">
        <v>-999</v>
      </c>
      <c r="BO66">
        <v>-999</v>
      </c>
      <c r="BP66">
        <v>-999</v>
      </c>
      <c r="BQ66">
        <v>-999</v>
      </c>
      <c r="BR66">
        <v>-999</v>
      </c>
      <c r="BS66">
        <v>-999</v>
      </c>
      <c r="BT66">
        <v>-999</v>
      </c>
      <c r="BU66">
        <v>-999</v>
      </c>
      <c r="BV66">
        <v>-999</v>
      </c>
      <c r="BW66">
        <v>-999</v>
      </c>
      <c r="BX66">
        <v>-999</v>
      </c>
      <c r="BY66">
        <v>-999</v>
      </c>
      <c r="BZ66">
        <v>-999</v>
      </c>
      <c r="CA66">
        <v>-999</v>
      </c>
      <c r="CB66">
        <v>-999</v>
      </c>
      <c r="CC66">
        <v>-999</v>
      </c>
      <c r="CD66">
        <v>-999</v>
      </c>
      <c r="CE66">
        <v>-999</v>
      </c>
      <c r="CF66">
        <v>-999</v>
      </c>
      <c r="CG66">
        <v>-999</v>
      </c>
      <c r="CH66">
        <v>-999</v>
      </c>
      <c r="CI66">
        <v>-999</v>
      </c>
      <c r="CJ66">
        <v>-999</v>
      </c>
      <c r="CK66">
        <v>-999</v>
      </c>
      <c r="CL66">
        <v>-999</v>
      </c>
      <c r="CM66">
        <v>-999</v>
      </c>
      <c r="CN66">
        <v>-999</v>
      </c>
      <c r="CO66">
        <v>-999</v>
      </c>
      <c r="CP66">
        <v>-999</v>
      </c>
    </row>
    <row r="67" spans="1:94" x14ac:dyDescent="0.3">
      <c r="A67">
        <v>-999</v>
      </c>
      <c r="B67" s="1">
        <v>42948</v>
      </c>
      <c r="C67" t="s">
        <v>394</v>
      </c>
      <c r="D67" s="46" t="s">
        <v>417</v>
      </c>
      <c r="E67" t="s">
        <v>424</v>
      </c>
      <c r="F67">
        <v>26.835647000000002</v>
      </c>
      <c r="G67">
        <v>-80.166162999999997</v>
      </c>
      <c r="H67" s="2">
        <v>0.72083333333333333</v>
      </c>
      <c r="I67">
        <v>82.3</v>
      </c>
      <c r="J67">
        <v>80.7</v>
      </c>
      <c r="K67">
        <v>91.9</v>
      </c>
      <c r="L67" s="46">
        <v>8.8000000000000007</v>
      </c>
      <c r="M67" s="2">
        <v>0.84166666666666667</v>
      </c>
      <c r="N67">
        <v>80.599999999999994</v>
      </c>
      <c r="O67">
        <v>82.2</v>
      </c>
      <c r="P67">
        <v>87.4</v>
      </c>
      <c r="Q67">
        <v>2</v>
      </c>
      <c r="R67" t="s">
        <v>440</v>
      </c>
      <c r="S67">
        <v>-999</v>
      </c>
      <c r="T67" s="2">
        <v>0.35416666666666669</v>
      </c>
      <c r="U67" s="2">
        <v>0.375</v>
      </c>
      <c r="V67">
        <v>29.999999999999972</v>
      </c>
      <c r="W67" s="2" t="s">
        <v>458</v>
      </c>
      <c r="X67">
        <v>-999</v>
      </c>
      <c r="Y67">
        <v>-999</v>
      </c>
      <c r="Z67" s="46">
        <v>-999</v>
      </c>
      <c r="AA67">
        <v>-999</v>
      </c>
      <c r="AB67">
        <v>-999</v>
      </c>
      <c r="AC67">
        <v>-999</v>
      </c>
      <c r="AD67">
        <v>-999</v>
      </c>
      <c r="AE67">
        <v>-999</v>
      </c>
      <c r="AF67">
        <v>-999</v>
      </c>
      <c r="AG67">
        <v>-999</v>
      </c>
      <c r="AH67">
        <v>-999</v>
      </c>
      <c r="AI67">
        <v>-999</v>
      </c>
      <c r="AJ67" s="46">
        <v>-999</v>
      </c>
      <c r="AK67">
        <v>-999</v>
      </c>
      <c r="AL67">
        <v>-999</v>
      </c>
      <c r="AM67">
        <v>-999</v>
      </c>
      <c r="AN67">
        <v>-999</v>
      </c>
      <c r="AO67" s="46">
        <v>-999</v>
      </c>
      <c r="AP67">
        <v>-999</v>
      </c>
      <c r="AQ67">
        <v>-999</v>
      </c>
      <c r="AR67">
        <v>-999</v>
      </c>
      <c r="AS67" s="46">
        <v>-999</v>
      </c>
      <c r="AT67" s="46">
        <v>-999</v>
      </c>
      <c r="AU67" s="46">
        <v>-999</v>
      </c>
      <c r="AV67" s="46">
        <v>-999</v>
      </c>
      <c r="AW67" s="46">
        <v>-999</v>
      </c>
      <c r="AX67" s="46">
        <v>-999</v>
      </c>
      <c r="AY67" s="46">
        <v>-999</v>
      </c>
      <c r="AZ67" s="46">
        <v>-999</v>
      </c>
      <c r="BA67">
        <v>-999</v>
      </c>
      <c r="BB67">
        <v>-999</v>
      </c>
      <c r="BC67">
        <v>-999</v>
      </c>
      <c r="BD67">
        <v>-999</v>
      </c>
      <c r="BE67">
        <v>-999</v>
      </c>
      <c r="BF67" s="43">
        <v>-999</v>
      </c>
      <c r="BG67">
        <v>-999</v>
      </c>
      <c r="BH67">
        <v>-999</v>
      </c>
      <c r="BI67" s="43">
        <v>-999</v>
      </c>
      <c r="BJ67">
        <v>-999</v>
      </c>
      <c r="BK67">
        <v>-999</v>
      </c>
      <c r="BL67" s="43">
        <v>-999</v>
      </c>
      <c r="BM67">
        <v>-999</v>
      </c>
      <c r="BN67">
        <v>-999</v>
      </c>
      <c r="BO67">
        <v>-999</v>
      </c>
      <c r="BP67">
        <v>-999</v>
      </c>
      <c r="BQ67">
        <v>-999</v>
      </c>
      <c r="BR67">
        <v>-999</v>
      </c>
      <c r="BS67">
        <v>-999</v>
      </c>
      <c r="BT67">
        <v>-999</v>
      </c>
      <c r="BU67">
        <v>-999</v>
      </c>
      <c r="BV67">
        <v>-999</v>
      </c>
      <c r="BW67">
        <v>-999</v>
      </c>
      <c r="BX67">
        <v>-999</v>
      </c>
      <c r="BY67">
        <v>-999</v>
      </c>
      <c r="BZ67">
        <v>-999</v>
      </c>
      <c r="CA67">
        <v>-999</v>
      </c>
      <c r="CB67">
        <v>-999</v>
      </c>
      <c r="CC67">
        <v>-999</v>
      </c>
      <c r="CD67">
        <v>-999</v>
      </c>
      <c r="CE67">
        <v>-999</v>
      </c>
      <c r="CF67">
        <v>-999</v>
      </c>
      <c r="CG67">
        <v>-999</v>
      </c>
      <c r="CH67">
        <v>-999</v>
      </c>
      <c r="CI67">
        <v>-999</v>
      </c>
      <c r="CJ67">
        <v>-999</v>
      </c>
      <c r="CK67">
        <v>-999</v>
      </c>
      <c r="CL67">
        <v>-999</v>
      </c>
      <c r="CM67">
        <v>-999</v>
      </c>
      <c r="CN67">
        <v>-999</v>
      </c>
      <c r="CO67">
        <v>-999</v>
      </c>
      <c r="CP67">
        <v>-999</v>
      </c>
    </row>
    <row r="68" spans="1:94" x14ac:dyDescent="0.3">
      <c r="A68">
        <v>-999</v>
      </c>
      <c r="B68" s="1">
        <v>42948</v>
      </c>
      <c r="C68" t="s">
        <v>394</v>
      </c>
      <c r="D68" s="46" t="s">
        <v>419</v>
      </c>
      <c r="E68" t="s">
        <v>423</v>
      </c>
      <c r="F68">
        <v>26.91685</v>
      </c>
      <c r="G68">
        <v>-80.133160000000004</v>
      </c>
      <c r="H68" s="2">
        <v>0.3527777777777778</v>
      </c>
      <c r="I68">
        <v>80.099999999999994</v>
      </c>
      <c r="J68">
        <v>84.6</v>
      </c>
      <c r="K68">
        <v>87.6</v>
      </c>
      <c r="L68" s="46">
        <v>2.6</v>
      </c>
      <c r="M68" s="2">
        <v>0.37083333333333335</v>
      </c>
      <c r="N68">
        <v>81</v>
      </c>
      <c r="O68">
        <v>80.400000000000006</v>
      </c>
      <c r="P68">
        <v>88.5</v>
      </c>
      <c r="Q68">
        <v>2.2000000000000002</v>
      </c>
      <c r="R68" t="s">
        <v>442</v>
      </c>
      <c r="S68">
        <v>-999</v>
      </c>
      <c r="T68" s="2">
        <v>0.71875</v>
      </c>
      <c r="U68" s="2">
        <v>0.84375</v>
      </c>
      <c r="V68">
        <v>180</v>
      </c>
      <c r="W68" s="2" t="s">
        <v>458</v>
      </c>
      <c r="X68">
        <v>-999</v>
      </c>
      <c r="Y68">
        <v>-999</v>
      </c>
      <c r="Z68" s="46">
        <v>-999</v>
      </c>
      <c r="AA68">
        <v>-999</v>
      </c>
      <c r="AB68">
        <v>-999</v>
      </c>
      <c r="AC68">
        <v>-999</v>
      </c>
      <c r="AD68">
        <v>-999</v>
      </c>
      <c r="AE68">
        <v>-999</v>
      </c>
      <c r="AF68">
        <v>-999</v>
      </c>
      <c r="AG68">
        <v>-999</v>
      </c>
      <c r="AH68">
        <v>-999</v>
      </c>
      <c r="AI68">
        <v>-999</v>
      </c>
      <c r="AJ68" s="46">
        <v>-999</v>
      </c>
      <c r="AK68">
        <v>-999</v>
      </c>
      <c r="AL68">
        <v>-999</v>
      </c>
      <c r="AM68">
        <v>-999</v>
      </c>
      <c r="AN68">
        <v>-999</v>
      </c>
      <c r="AO68" s="46">
        <v>-999</v>
      </c>
      <c r="AP68">
        <v>-999</v>
      </c>
      <c r="AQ68">
        <v>-999</v>
      </c>
      <c r="AR68">
        <v>-999</v>
      </c>
      <c r="AS68" s="46">
        <v>-999</v>
      </c>
      <c r="AT68" s="46">
        <v>-999</v>
      </c>
      <c r="AU68" s="46">
        <v>-999</v>
      </c>
      <c r="AV68" s="46">
        <v>-999</v>
      </c>
      <c r="AW68" s="46">
        <v>-999</v>
      </c>
      <c r="AX68" s="46">
        <v>-999</v>
      </c>
      <c r="AY68" s="46">
        <v>-999</v>
      </c>
      <c r="AZ68" s="46">
        <v>-999</v>
      </c>
      <c r="BA68">
        <v>-999</v>
      </c>
      <c r="BB68">
        <v>-999</v>
      </c>
      <c r="BC68">
        <v>-999</v>
      </c>
      <c r="BD68">
        <v>-999</v>
      </c>
      <c r="BE68">
        <v>-999</v>
      </c>
      <c r="BF68" s="43">
        <v>-999</v>
      </c>
      <c r="BG68">
        <v>-999</v>
      </c>
      <c r="BH68">
        <v>-999</v>
      </c>
      <c r="BI68" s="43">
        <v>-999</v>
      </c>
      <c r="BJ68">
        <v>-999</v>
      </c>
      <c r="BK68">
        <v>-999</v>
      </c>
      <c r="BL68" s="43">
        <v>-999</v>
      </c>
      <c r="BM68">
        <v>-999</v>
      </c>
      <c r="BN68">
        <v>-999</v>
      </c>
      <c r="BO68">
        <v>-999</v>
      </c>
      <c r="BP68">
        <v>-999</v>
      </c>
      <c r="BQ68">
        <v>-999</v>
      </c>
      <c r="BR68">
        <v>-999</v>
      </c>
      <c r="BS68">
        <v>-999</v>
      </c>
      <c r="BT68">
        <v>-999</v>
      </c>
      <c r="BU68">
        <v>-999</v>
      </c>
      <c r="BV68">
        <v>-999</v>
      </c>
      <c r="BW68">
        <v>-999</v>
      </c>
      <c r="BX68">
        <v>-999</v>
      </c>
      <c r="BY68">
        <v>-999</v>
      </c>
      <c r="BZ68">
        <v>-999</v>
      </c>
      <c r="CA68">
        <v>-999</v>
      </c>
      <c r="CB68">
        <v>-999</v>
      </c>
      <c r="CC68">
        <v>-999</v>
      </c>
      <c r="CD68">
        <v>-999</v>
      </c>
      <c r="CE68">
        <v>-999</v>
      </c>
      <c r="CF68">
        <v>-999</v>
      </c>
      <c r="CG68">
        <v>-999</v>
      </c>
      <c r="CH68">
        <v>-999</v>
      </c>
      <c r="CI68">
        <v>-999</v>
      </c>
      <c r="CJ68">
        <v>-999</v>
      </c>
      <c r="CK68">
        <v>-999</v>
      </c>
      <c r="CL68">
        <v>-999</v>
      </c>
      <c r="CM68">
        <v>-999</v>
      </c>
      <c r="CN68">
        <v>-999</v>
      </c>
      <c r="CO68">
        <v>-999</v>
      </c>
      <c r="CP68">
        <v>-999</v>
      </c>
    </row>
    <row r="69" spans="1:94" x14ac:dyDescent="0.3">
      <c r="A69">
        <v>-999</v>
      </c>
      <c r="B69" s="1">
        <v>42949</v>
      </c>
      <c r="C69" t="s">
        <v>394</v>
      </c>
      <c r="D69" s="46" t="s">
        <v>417</v>
      </c>
      <c r="E69" t="s">
        <v>424</v>
      </c>
      <c r="F69">
        <v>26.835647000000002</v>
      </c>
      <c r="G69">
        <v>-80.166162999999997</v>
      </c>
      <c r="H69" s="2">
        <v>0.27430555555555552</v>
      </c>
      <c r="I69">
        <v>74.900000000000006</v>
      </c>
      <c r="J69">
        <v>88.6</v>
      </c>
      <c r="K69">
        <v>78.5</v>
      </c>
      <c r="L69" s="46">
        <v>1.8</v>
      </c>
      <c r="M69" s="2">
        <v>0.39652777777777781</v>
      </c>
      <c r="N69">
        <v>87.1</v>
      </c>
      <c r="O69">
        <v>67.5</v>
      </c>
      <c r="P69">
        <v>97.2</v>
      </c>
      <c r="Q69">
        <v>3</v>
      </c>
      <c r="R69" t="s">
        <v>440</v>
      </c>
      <c r="S69">
        <v>-999</v>
      </c>
      <c r="T69" s="2">
        <v>0.27083333333333331</v>
      </c>
      <c r="U69" s="2">
        <v>0.39583333333333331</v>
      </c>
      <c r="V69">
        <v>180</v>
      </c>
      <c r="W69" s="2" t="s">
        <v>458</v>
      </c>
      <c r="X69">
        <v>-999</v>
      </c>
      <c r="Y69">
        <v>-999</v>
      </c>
      <c r="Z69" s="46">
        <v>-999</v>
      </c>
      <c r="AA69">
        <v>-999</v>
      </c>
      <c r="AB69">
        <v>-999</v>
      </c>
      <c r="AC69">
        <v>-999</v>
      </c>
      <c r="AD69">
        <v>-999</v>
      </c>
      <c r="AE69">
        <v>-999</v>
      </c>
      <c r="AF69">
        <v>-999</v>
      </c>
      <c r="AG69">
        <v>-999</v>
      </c>
      <c r="AH69">
        <v>-999</v>
      </c>
      <c r="AI69">
        <v>-999</v>
      </c>
      <c r="AJ69" s="46">
        <v>-999</v>
      </c>
      <c r="AK69">
        <v>-999</v>
      </c>
      <c r="AL69">
        <v>-999</v>
      </c>
      <c r="AM69">
        <v>-999</v>
      </c>
      <c r="AN69">
        <v>-999</v>
      </c>
      <c r="AO69" s="46">
        <v>-999</v>
      </c>
      <c r="AP69">
        <v>-999</v>
      </c>
      <c r="AQ69">
        <v>-999</v>
      </c>
      <c r="AR69">
        <v>-999</v>
      </c>
      <c r="AS69" s="46">
        <v>-999</v>
      </c>
      <c r="AT69" s="46">
        <v>-999</v>
      </c>
      <c r="AU69" s="46">
        <v>-999</v>
      </c>
      <c r="AV69" s="46">
        <v>-999</v>
      </c>
      <c r="AW69" s="46">
        <v>-999</v>
      </c>
      <c r="AX69" s="46">
        <v>-999</v>
      </c>
      <c r="AY69" s="46">
        <v>-999</v>
      </c>
      <c r="AZ69" s="46">
        <v>-999</v>
      </c>
      <c r="BA69">
        <v>-999</v>
      </c>
      <c r="BB69">
        <v>-999</v>
      </c>
      <c r="BC69">
        <v>-999</v>
      </c>
      <c r="BD69">
        <v>-999</v>
      </c>
      <c r="BE69">
        <v>-999</v>
      </c>
      <c r="BF69" s="43">
        <v>-999</v>
      </c>
      <c r="BG69">
        <v>-999</v>
      </c>
      <c r="BH69">
        <v>-999</v>
      </c>
      <c r="BI69" s="43">
        <v>-999</v>
      </c>
      <c r="BJ69">
        <v>-999</v>
      </c>
      <c r="BK69">
        <v>-999</v>
      </c>
      <c r="BL69" s="43">
        <v>-999</v>
      </c>
      <c r="BM69">
        <v>-999</v>
      </c>
      <c r="BN69">
        <v>-999</v>
      </c>
      <c r="BO69">
        <v>-999</v>
      </c>
      <c r="BP69">
        <v>-999</v>
      </c>
      <c r="BQ69">
        <v>-999</v>
      </c>
      <c r="BR69">
        <v>-999</v>
      </c>
      <c r="BS69">
        <v>-999</v>
      </c>
      <c r="BT69">
        <v>-999</v>
      </c>
      <c r="BU69">
        <v>-999</v>
      </c>
      <c r="BV69">
        <v>-999</v>
      </c>
      <c r="BW69">
        <v>-999</v>
      </c>
      <c r="BX69">
        <v>-999</v>
      </c>
      <c r="BY69">
        <v>-999</v>
      </c>
      <c r="BZ69">
        <v>-999</v>
      </c>
      <c r="CA69">
        <v>-999</v>
      </c>
      <c r="CB69">
        <v>-999</v>
      </c>
      <c r="CC69">
        <v>-999</v>
      </c>
      <c r="CD69">
        <v>-999</v>
      </c>
      <c r="CE69">
        <v>-999</v>
      </c>
      <c r="CF69">
        <v>-999</v>
      </c>
      <c r="CG69">
        <v>-999</v>
      </c>
      <c r="CH69">
        <v>-999</v>
      </c>
      <c r="CI69">
        <v>-999</v>
      </c>
      <c r="CJ69">
        <v>-999</v>
      </c>
      <c r="CK69">
        <v>-999</v>
      </c>
      <c r="CL69">
        <v>-999</v>
      </c>
      <c r="CM69">
        <v>-999</v>
      </c>
      <c r="CN69">
        <v>-999</v>
      </c>
      <c r="CO69">
        <v>-999</v>
      </c>
      <c r="CP69">
        <v>-999</v>
      </c>
    </row>
    <row r="70" spans="1:94" x14ac:dyDescent="0.3">
      <c r="A70">
        <v>-999</v>
      </c>
      <c r="B70" s="1">
        <v>42949</v>
      </c>
      <c r="C70" t="s">
        <v>394</v>
      </c>
      <c r="D70" s="46" t="s">
        <v>417</v>
      </c>
      <c r="E70" t="s">
        <v>424</v>
      </c>
      <c r="F70">
        <v>26.835647000000002</v>
      </c>
      <c r="G70">
        <v>-80.166162999999997</v>
      </c>
      <c r="H70" s="2">
        <v>0.71111111111111114</v>
      </c>
      <c r="I70">
        <v>87.3</v>
      </c>
      <c r="J70">
        <v>78.900000000000006</v>
      </c>
      <c r="K70">
        <v>106.2</v>
      </c>
      <c r="L70" s="46">
        <v>2</v>
      </c>
      <c r="M70" s="2">
        <v>0.84444444444444444</v>
      </c>
      <c r="N70">
        <v>86.5</v>
      </c>
      <c r="O70">
        <v>77.3</v>
      </c>
      <c r="P70">
        <v>99.1</v>
      </c>
      <c r="Q70">
        <v>0</v>
      </c>
      <c r="R70" t="s">
        <v>440</v>
      </c>
      <c r="S70">
        <v>-999</v>
      </c>
      <c r="T70" s="2">
        <v>0.71527777777777779</v>
      </c>
      <c r="U70" s="2">
        <v>0.84375</v>
      </c>
      <c r="V70">
        <v>184.99999999999997</v>
      </c>
      <c r="W70" s="2" t="s">
        <v>458</v>
      </c>
      <c r="X70">
        <v>-999</v>
      </c>
      <c r="Y70">
        <v>-999</v>
      </c>
      <c r="Z70" s="46">
        <v>-999</v>
      </c>
      <c r="AA70">
        <v>-999</v>
      </c>
      <c r="AB70">
        <v>-999</v>
      </c>
      <c r="AC70">
        <v>-999</v>
      </c>
      <c r="AD70">
        <v>-999</v>
      </c>
      <c r="AE70">
        <v>-999</v>
      </c>
      <c r="AF70">
        <v>-999</v>
      </c>
      <c r="AG70">
        <v>-999</v>
      </c>
      <c r="AH70">
        <v>-999</v>
      </c>
      <c r="AI70">
        <v>-999</v>
      </c>
      <c r="AJ70" s="46">
        <v>-999</v>
      </c>
      <c r="AK70">
        <v>-999</v>
      </c>
      <c r="AL70">
        <v>-999</v>
      </c>
      <c r="AM70">
        <v>-999</v>
      </c>
      <c r="AN70">
        <v>-999</v>
      </c>
      <c r="AO70" s="46">
        <v>-999</v>
      </c>
      <c r="AP70">
        <v>-999</v>
      </c>
      <c r="AQ70">
        <v>-999</v>
      </c>
      <c r="AR70">
        <v>-999</v>
      </c>
      <c r="AS70" s="46">
        <v>-999</v>
      </c>
      <c r="AT70" s="46">
        <v>-999</v>
      </c>
      <c r="AU70" s="46">
        <v>-999</v>
      </c>
      <c r="AV70" s="46">
        <v>-999</v>
      </c>
      <c r="AW70" s="46">
        <v>-999</v>
      </c>
      <c r="AX70" s="46">
        <v>-999</v>
      </c>
      <c r="AY70" s="46">
        <v>-999</v>
      </c>
      <c r="AZ70" s="46">
        <v>-999</v>
      </c>
      <c r="BA70">
        <v>-999</v>
      </c>
      <c r="BB70">
        <v>-999</v>
      </c>
      <c r="BC70">
        <v>-999</v>
      </c>
      <c r="BD70">
        <v>-999</v>
      </c>
      <c r="BE70">
        <v>-999</v>
      </c>
      <c r="BF70" s="43">
        <v>-999</v>
      </c>
      <c r="BG70">
        <v>-999</v>
      </c>
      <c r="BH70">
        <v>-999</v>
      </c>
      <c r="BI70" s="43">
        <v>-999</v>
      </c>
      <c r="BJ70">
        <v>-999</v>
      </c>
      <c r="BK70">
        <v>-999</v>
      </c>
      <c r="BL70" s="43">
        <v>-999</v>
      </c>
      <c r="BM70">
        <v>-999</v>
      </c>
      <c r="BN70">
        <v>-999</v>
      </c>
      <c r="BO70">
        <v>-999</v>
      </c>
      <c r="BP70">
        <v>-999</v>
      </c>
      <c r="BQ70">
        <v>-999</v>
      </c>
      <c r="BR70">
        <v>-999</v>
      </c>
      <c r="BS70">
        <v>-999</v>
      </c>
      <c r="BT70">
        <v>-999</v>
      </c>
      <c r="BU70">
        <v>-999</v>
      </c>
      <c r="BV70">
        <v>-999</v>
      </c>
      <c r="BW70">
        <v>-999</v>
      </c>
      <c r="BX70">
        <v>-999</v>
      </c>
      <c r="BY70">
        <v>-999</v>
      </c>
      <c r="BZ70">
        <v>-999</v>
      </c>
      <c r="CA70">
        <v>-999</v>
      </c>
      <c r="CB70">
        <v>-999</v>
      </c>
      <c r="CC70">
        <v>-999</v>
      </c>
      <c r="CD70">
        <v>-999</v>
      </c>
      <c r="CE70">
        <v>-999</v>
      </c>
      <c r="CF70">
        <v>-999</v>
      </c>
      <c r="CG70">
        <v>-999</v>
      </c>
      <c r="CH70">
        <v>-999</v>
      </c>
      <c r="CI70">
        <v>-999</v>
      </c>
      <c r="CJ70">
        <v>-999</v>
      </c>
      <c r="CK70">
        <v>-999</v>
      </c>
      <c r="CL70">
        <v>-999</v>
      </c>
      <c r="CM70">
        <v>-999</v>
      </c>
      <c r="CN70">
        <v>-999</v>
      </c>
      <c r="CO70">
        <v>-999</v>
      </c>
      <c r="CP70">
        <v>-999</v>
      </c>
    </row>
    <row r="71" spans="1:94" x14ac:dyDescent="0.3">
      <c r="A71">
        <v>-999</v>
      </c>
      <c r="B71" s="1">
        <v>42950</v>
      </c>
      <c r="C71" t="s">
        <v>394</v>
      </c>
      <c r="D71" s="46" t="s">
        <v>417</v>
      </c>
      <c r="E71" t="s">
        <v>424</v>
      </c>
      <c r="F71">
        <v>26.835647000000002</v>
      </c>
      <c r="G71">
        <v>-80.166162999999997</v>
      </c>
      <c r="H71" s="2">
        <v>0.27291666666666664</v>
      </c>
      <c r="I71">
        <v>80.099999999999994</v>
      </c>
      <c r="J71">
        <v>87.9</v>
      </c>
      <c r="K71">
        <v>88.6</v>
      </c>
      <c r="L71" s="46">
        <v>0</v>
      </c>
      <c r="M71" s="2">
        <v>0.39374999999999999</v>
      </c>
      <c r="N71">
        <v>87.7</v>
      </c>
      <c r="O71">
        <v>83.9</v>
      </c>
      <c r="P71">
        <v>111.1</v>
      </c>
      <c r="Q71">
        <v>0</v>
      </c>
      <c r="R71" t="s">
        <v>440</v>
      </c>
      <c r="S71">
        <v>-999</v>
      </c>
      <c r="T71" s="2">
        <v>0.27083333333333331</v>
      </c>
      <c r="U71" s="2">
        <v>0.39583333333333331</v>
      </c>
      <c r="V71">
        <v>180</v>
      </c>
      <c r="W71" s="2" t="s">
        <v>458</v>
      </c>
      <c r="X71">
        <v>-999</v>
      </c>
      <c r="Y71">
        <v>-999</v>
      </c>
      <c r="Z71" s="46">
        <v>-999</v>
      </c>
      <c r="AA71">
        <v>-999</v>
      </c>
      <c r="AB71">
        <v>-999</v>
      </c>
      <c r="AC71">
        <v>-999</v>
      </c>
      <c r="AD71">
        <v>-999</v>
      </c>
      <c r="AE71">
        <v>-999</v>
      </c>
      <c r="AF71">
        <v>-999</v>
      </c>
      <c r="AG71">
        <v>-999</v>
      </c>
      <c r="AH71">
        <v>-999</v>
      </c>
      <c r="AI71">
        <v>-999</v>
      </c>
      <c r="AJ71" s="46">
        <v>-999</v>
      </c>
      <c r="AK71">
        <v>-999</v>
      </c>
      <c r="AL71">
        <v>-999</v>
      </c>
      <c r="AM71">
        <v>-999</v>
      </c>
      <c r="AN71">
        <v>-999</v>
      </c>
      <c r="AO71" s="46">
        <v>-999</v>
      </c>
      <c r="AP71">
        <v>-999</v>
      </c>
      <c r="AQ71">
        <v>-999</v>
      </c>
      <c r="AR71">
        <v>-999</v>
      </c>
      <c r="AS71" s="46">
        <v>-999</v>
      </c>
      <c r="AT71" s="46">
        <v>-999</v>
      </c>
      <c r="AU71" s="46">
        <v>-999</v>
      </c>
      <c r="AV71" s="46">
        <v>-999</v>
      </c>
      <c r="AW71" s="46">
        <v>-999</v>
      </c>
      <c r="AX71" s="46">
        <v>-999</v>
      </c>
      <c r="AY71" s="46">
        <v>-999</v>
      </c>
      <c r="AZ71" s="46">
        <v>-999</v>
      </c>
      <c r="BA71">
        <v>-999</v>
      </c>
      <c r="BB71">
        <v>-999</v>
      </c>
      <c r="BC71">
        <v>-999</v>
      </c>
      <c r="BD71">
        <v>-999</v>
      </c>
      <c r="BE71">
        <v>-999</v>
      </c>
      <c r="BF71" s="43">
        <v>-999</v>
      </c>
      <c r="BG71">
        <v>-999</v>
      </c>
      <c r="BH71">
        <v>-999</v>
      </c>
      <c r="BI71" s="43">
        <v>-999</v>
      </c>
      <c r="BJ71">
        <v>-999</v>
      </c>
      <c r="BK71">
        <v>-999</v>
      </c>
      <c r="BL71" s="43">
        <v>-999</v>
      </c>
      <c r="BM71">
        <v>-999</v>
      </c>
      <c r="BN71">
        <v>-999</v>
      </c>
      <c r="BO71">
        <v>-999</v>
      </c>
      <c r="BP71">
        <v>-999</v>
      </c>
      <c r="BQ71">
        <v>-999</v>
      </c>
      <c r="BR71">
        <v>-999</v>
      </c>
      <c r="BS71">
        <v>-999</v>
      </c>
      <c r="BT71">
        <v>-999</v>
      </c>
      <c r="BU71">
        <v>-999</v>
      </c>
      <c r="BV71">
        <v>-999</v>
      </c>
      <c r="BW71">
        <v>-999</v>
      </c>
      <c r="BX71">
        <v>-999</v>
      </c>
      <c r="BY71">
        <v>-999</v>
      </c>
      <c r="BZ71">
        <v>-999</v>
      </c>
      <c r="CA71">
        <v>-999</v>
      </c>
      <c r="CB71">
        <v>-999</v>
      </c>
      <c r="CC71">
        <v>-999</v>
      </c>
      <c r="CD71">
        <v>-999</v>
      </c>
      <c r="CE71">
        <v>-999</v>
      </c>
      <c r="CF71">
        <v>-999</v>
      </c>
      <c r="CG71">
        <v>-999</v>
      </c>
      <c r="CH71">
        <v>-999</v>
      </c>
      <c r="CI71">
        <v>-999</v>
      </c>
      <c r="CJ71">
        <v>-999</v>
      </c>
      <c r="CK71">
        <v>-999</v>
      </c>
      <c r="CL71">
        <v>-999</v>
      </c>
      <c r="CM71">
        <v>-999</v>
      </c>
      <c r="CN71">
        <v>-999</v>
      </c>
      <c r="CO71">
        <v>-999</v>
      </c>
      <c r="CP71">
        <v>-999</v>
      </c>
    </row>
    <row r="72" spans="1:94" x14ac:dyDescent="0.3">
      <c r="A72">
        <v>-999</v>
      </c>
      <c r="B72" s="1">
        <v>42950</v>
      </c>
      <c r="C72" t="s">
        <v>394</v>
      </c>
      <c r="D72" s="46" t="s">
        <v>417</v>
      </c>
      <c r="E72" t="s">
        <v>424</v>
      </c>
      <c r="F72">
        <v>26.835647000000002</v>
      </c>
      <c r="G72">
        <v>-80.166162999999997</v>
      </c>
      <c r="H72" s="2">
        <v>0.70833333333333337</v>
      </c>
      <c r="I72">
        <v>96.1</v>
      </c>
      <c r="J72">
        <v>62.2</v>
      </c>
      <c r="K72">
        <v>114</v>
      </c>
      <c r="L72" s="46">
        <v>3</v>
      </c>
      <c r="M72" s="2">
        <v>0.84236111111111101</v>
      </c>
      <c r="N72">
        <v>86.3</v>
      </c>
      <c r="O72">
        <v>77.2</v>
      </c>
      <c r="P72">
        <v>100.5</v>
      </c>
      <c r="Q72">
        <v>0</v>
      </c>
      <c r="R72" t="s">
        <v>440</v>
      </c>
      <c r="S72">
        <v>-999</v>
      </c>
      <c r="T72" s="2">
        <v>0.70833333333333337</v>
      </c>
      <c r="U72" s="2">
        <v>0.84375</v>
      </c>
      <c r="V72">
        <v>194.99999999999994</v>
      </c>
      <c r="W72" s="2" t="s">
        <v>458</v>
      </c>
      <c r="X72">
        <v>-999</v>
      </c>
      <c r="Y72">
        <v>-999</v>
      </c>
      <c r="Z72" s="46">
        <v>-999</v>
      </c>
      <c r="AA72">
        <v>-999</v>
      </c>
      <c r="AB72">
        <v>-999</v>
      </c>
      <c r="AC72">
        <v>-999</v>
      </c>
      <c r="AD72">
        <v>-999</v>
      </c>
      <c r="AE72">
        <v>-999</v>
      </c>
      <c r="AF72">
        <v>-999</v>
      </c>
      <c r="AG72">
        <v>-999</v>
      </c>
      <c r="AH72">
        <v>-999</v>
      </c>
      <c r="AI72">
        <v>-999</v>
      </c>
      <c r="AJ72" s="46">
        <v>-999</v>
      </c>
      <c r="AK72">
        <v>-999</v>
      </c>
      <c r="AL72">
        <v>-999</v>
      </c>
      <c r="AM72">
        <v>-999</v>
      </c>
      <c r="AN72">
        <v>-999</v>
      </c>
      <c r="AO72" s="46">
        <v>-999</v>
      </c>
      <c r="AP72">
        <v>-999</v>
      </c>
      <c r="AQ72">
        <v>-999</v>
      </c>
      <c r="AR72">
        <v>-999</v>
      </c>
      <c r="AS72" s="46">
        <v>-999</v>
      </c>
      <c r="AT72" s="46">
        <v>-999</v>
      </c>
      <c r="AU72" s="46">
        <v>-999</v>
      </c>
      <c r="AV72" s="46">
        <v>-999</v>
      </c>
      <c r="AW72" s="46">
        <v>-999</v>
      </c>
      <c r="AX72" s="46">
        <v>-999</v>
      </c>
      <c r="AY72" s="46">
        <v>-999</v>
      </c>
      <c r="AZ72" s="46">
        <v>-999</v>
      </c>
      <c r="BA72">
        <v>-999</v>
      </c>
      <c r="BB72">
        <v>-999</v>
      </c>
      <c r="BC72">
        <v>-999</v>
      </c>
      <c r="BD72">
        <v>-999</v>
      </c>
      <c r="BE72">
        <v>-999</v>
      </c>
      <c r="BF72" s="43">
        <v>-999</v>
      </c>
      <c r="BG72">
        <v>-999</v>
      </c>
      <c r="BH72">
        <v>-999</v>
      </c>
      <c r="BI72" s="43">
        <v>-999</v>
      </c>
      <c r="BJ72">
        <v>-999</v>
      </c>
      <c r="BK72">
        <v>-999</v>
      </c>
      <c r="BL72" s="43">
        <v>-999</v>
      </c>
      <c r="BM72">
        <v>-999</v>
      </c>
      <c r="BN72">
        <v>-999</v>
      </c>
      <c r="BO72">
        <v>-999</v>
      </c>
      <c r="BP72">
        <v>-999</v>
      </c>
      <c r="BQ72">
        <v>-999</v>
      </c>
      <c r="BR72">
        <v>-999</v>
      </c>
      <c r="BS72">
        <v>-999</v>
      </c>
      <c r="BT72">
        <v>-999</v>
      </c>
      <c r="BU72">
        <v>-999</v>
      </c>
      <c r="BV72">
        <v>-999</v>
      </c>
      <c r="BW72">
        <v>-999</v>
      </c>
      <c r="BX72">
        <v>-999</v>
      </c>
      <c r="BY72">
        <v>-999</v>
      </c>
      <c r="BZ72">
        <v>-999</v>
      </c>
      <c r="CA72">
        <v>-999</v>
      </c>
      <c r="CB72">
        <v>-999</v>
      </c>
      <c r="CC72">
        <v>-999</v>
      </c>
      <c r="CD72">
        <v>-999</v>
      </c>
      <c r="CE72">
        <v>-999</v>
      </c>
      <c r="CF72">
        <v>-999</v>
      </c>
      <c r="CG72">
        <v>-999</v>
      </c>
      <c r="CH72">
        <v>-999</v>
      </c>
      <c r="CI72">
        <v>-999</v>
      </c>
      <c r="CJ72">
        <v>-999</v>
      </c>
      <c r="CK72">
        <v>-999</v>
      </c>
      <c r="CL72">
        <v>-999</v>
      </c>
      <c r="CM72">
        <v>-999</v>
      </c>
      <c r="CN72">
        <v>-999</v>
      </c>
      <c r="CO72">
        <v>-999</v>
      </c>
      <c r="CP72">
        <v>-999</v>
      </c>
    </row>
    <row r="73" spans="1:94" x14ac:dyDescent="0.3">
      <c r="A73">
        <v>-999</v>
      </c>
      <c r="B73" s="1">
        <v>42951</v>
      </c>
      <c r="C73" t="s">
        <v>394</v>
      </c>
      <c r="D73" s="46" t="s">
        <v>403</v>
      </c>
      <c r="E73" t="s">
        <v>423</v>
      </c>
      <c r="F73">
        <v>26.774217</v>
      </c>
      <c r="G73">
        <v>-80.140478000000002</v>
      </c>
      <c r="H73" s="2">
        <v>0.3576388888888889</v>
      </c>
      <c r="I73">
        <v>81.099999999999994</v>
      </c>
      <c r="J73">
        <v>71.3</v>
      </c>
      <c r="K73">
        <v>88.2</v>
      </c>
      <c r="L73" s="46">
        <v>0</v>
      </c>
      <c r="M73" s="2">
        <v>0.46458333333333335</v>
      </c>
      <c r="N73">
        <v>94.7</v>
      </c>
      <c r="O73">
        <v>63.8</v>
      </c>
      <c r="P73">
        <v>116.7</v>
      </c>
      <c r="Q73">
        <v>0</v>
      </c>
      <c r="R73" t="s">
        <v>440</v>
      </c>
      <c r="S73">
        <v>-999</v>
      </c>
      <c r="T73" s="2">
        <v>0.35416666666666669</v>
      </c>
      <c r="U73" s="2">
        <v>0.46527777777777773</v>
      </c>
      <c r="V73">
        <v>159.99999999999991</v>
      </c>
      <c r="W73" s="2" t="s">
        <v>458</v>
      </c>
      <c r="X73">
        <v>-999</v>
      </c>
      <c r="Y73">
        <v>-999</v>
      </c>
      <c r="Z73" s="46">
        <v>-999</v>
      </c>
      <c r="AA73">
        <v>-999</v>
      </c>
      <c r="AB73">
        <v>-999</v>
      </c>
      <c r="AC73">
        <v>-999</v>
      </c>
      <c r="AD73">
        <v>-999</v>
      </c>
      <c r="AE73">
        <v>-999</v>
      </c>
      <c r="AF73">
        <v>-999</v>
      </c>
      <c r="AG73">
        <v>-999</v>
      </c>
      <c r="AH73">
        <v>-999</v>
      </c>
      <c r="AI73">
        <v>-999</v>
      </c>
      <c r="AJ73" s="46">
        <v>-999</v>
      </c>
      <c r="AK73">
        <v>-999</v>
      </c>
      <c r="AL73">
        <v>-999</v>
      </c>
      <c r="AM73">
        <v>-999</v>
      </c>
      <c r="AN73">
        <v>-999</v>
      </c>
      <c r="AO73" s="46">
        <v>-999</v>
      </c>
      <c r="AP73">
        <v>-999</v>
      </c>
      <c r="AQ73">
        <v>-999</v>
      </c>
      <c r="AR73">
        <v>-999</v>
      </c>
      <c r="AS73" s="46">
        <v>-999</v>
      </c>
      <c r="AT73" s="46">
        <v>-999</v>
      </c>
      <c r="AU73" s="46">
        <v>-999</v>
      </c>
      <c r="AV73" s="46">
        <v>-999</v>
      </c>
      <c r="AW73" s="46">
        <v>-999</v>
      </c>
      <c r="AX73" s="46">
        <v>-999</v>
      </c>
      <c r="AY73" s="46">
        <v>-999</v>
      </c>
      <c r="AZ73" s="46">
        <v>-999</v>
      </c>
      <c r="BA73">
        <v>-999</v>
      </c>
      <c r="BB73">
        <v>-999</v>
      </c>
      <c r="BC73">
        <v>-999</v>
      </c>
      <c r="BD73">
        <v>-999</v>
      </c>
      <c r="BE73">
        <v>-999</v>
      </c>
      <c r="BF73" s="43">
        <v>-999</v>
      </c>
      <c r="BG73">
        <v>-999</v>
      </c>
      <c r="BH73">
        <v>-999</v>
      </c>
      <c r="BI73" s="43">
        <v>-999</v>
      </c>
      <c r="BJ73">
        <v>-999</v>
      </c>
      <c r="BK73">
        <v>-999</v>
      </c>
      <c r="BL73" s="43">
        <v>-999</v>
      </c>
      <c r="BM73">
        <v>-999</v>
      </c>
      <c r="BN73">
        <v>-999</v>
      </c>
      <c r="BO73">
        <v>-999</v>
      </c>
      <c r="BP73">
        <v>-999</v>
      </c>
      <c r="BQ73">
        <v>-999</v>
      </c>
      <c r="BR73">
        <v>-999</v>
      </c>
      <c r="BS73">
        <v>-999</v>
      </c>
      <c r="BT73">
        <v>-999</v>
      </c>
      <c r="BU73">
        <v>-999</v>
      </c>
      <c r="BV73">
        <v>-999</v>
      </c>
      <c r="BW73">
        <v>-999</v>
      </c>
      <c r="BX73">
        <v>-999</v>
      </c>
      <c r="BY73">
        <v>-999</v>
      </c>
      <c r="BZ73">
        <v>-999</v>
      </c>
      <c r="CA73">
        <v>-999</v>
      </c>
      <c r="CB73">
        <v>-999</v>
      </c>
      <c r="CC73">
        <v>-999</v>
      </c>
      <c r="CD73">
        <v>-999</v>
      </c>
      <c r="CE73">
        <v>-999</v>
      </c>
      <c r="CF73">
        <v>-999</v>
      </c>
      <c r="CG73">
        <v>-999</v>
      </c>
      <c r="CH73">
        <v>-999</v>
      </c>
      <c r="CI73">
        <v>-999</v>
      </c>
      <c r="CJ73">
        <v>-999</v>
      </c>
      <c r="CK73">
        <v>-999</v>
      </c>
      <c r="CL73">
        <v>-999</v>
      </c>
      <c r="CM73">
        <v>-999</v>
      </c>
      <c r="CN73">
        <v>-999</v>
      </c>
      <c r="CO73">
        <v>-999</v>
      </c>
      <c r="CP73">
        <v>-999</v>
      </c>
    </row>
    <row r="74" spans="1:94" x14ac:dyDescent="0.3">
      <c r="A74">
        <v>-999</v>
      </c>
      <c r="B74" s="1">
        <v>42951</v>
      </c>
      <c r="C74" t="s">
        <v>394</v>
      </c>
      <c r="D74" s="46" t="s">
        <v>402</v>
      </c>
      <c r="E74" t="s">
        <v>423</v>
      </c>
      <c r="F74">
        <v>26.72823</v>
      </c>
      <c r="G74">
        <v>-80.067830000000001</v>
      </c>
      <c r="H74" s="2">
        <v>0.47986111111111113</v>
      </c>
      <c r="I74">
        <v>91.1</v>
      </c>
      <c r="J74">
        <v>69.3</v>
      </c>
      <c r="K74">
        <v>105.9</v>
      </c>
      <c r="L74" s="46">
        <v>1.9</v>
      </c>
      <c r="M74" s="2">
        <v>0.5180555555555556</v>
      </c>
      <c r="N74">
        <v>90.5</v>
      </c>
      <c r="O74">
        <v>68.2</v>
      </c>
      <c r="P74">
        <v>109.6</v>
      </c>
      <c r="Q74">
        <v>2.2000000000000002</v>
      </c>
      <c r="R74" t="s">
        <v>440</v>
      </c>
      <c r="S74">
        <v>-999</v>
      </c>
      <c r="T74" s="2">
        <v>0.47916666666666669</v>
      </c>
      <c r="U74" s="2">
        <v>0.5180555555555556</v>
      </c>
      <c r="V74">
        <v>56.000000000000043</v>
      </c>
      <c r="W74" s="2" t="s">
        <v>458</v>
      </c>
      <c r="X74">
        <v>-999</v>
      </c>
      <c r="Y74">
        <v>-999</v>
      </c>
      <c r="Z74" s="46">
        <v>-999</v>
      </c>
      <c r="AA74">
        <v>-999</v>
      </c>
      <c r="AB74">
        <v>-999</v>
      </c>
      <c r="AC74">
        <v>-999</v>
      </c>
      <c r="AD74">
        <v>-999</v>
      </c>
      <c r="AE74">
        <v>-999</v>
      </c>
      <c r="AF74">
        <v>-999</v>
      </c>
      <c r="AG74">
        <v>-999</v>
      </c>
      <c r="AH74">
        <v>-999</v>
      </c>
      <c r="AI74">
        <v>-999</v>
      </c>
      <c r="AJ74" s="46">
        <v>-999</v>
      </c>
      <c r="AK74">
        <v>-999</v>
      </c>
      <c r="AL74">
        <v>-999</v>
      </c>
      <c r="AM74">
        <v>-999</v>
      </c>
      <c r="AN74">
        <v>-999</v>
      </c>
      <c r="AO74" s="46">
        <v>-999</v>
      </c>
      <c r="AP74">
        <v>-999</v>
      </c>
      <c r="AQ74">
        <v>-999</v>
      </c>
      <c r="AR74">
        <v>-999</v>
      </c>
      <c r="AS74" s="46">
        <v>-999</v>
      </c>
      <c r="AT74" s="46">
        <v>-999</v>
      </c>
      <c r="AU74" s="46">
        <v>-999</v>
      </c>
      <c r="AV74" s="46">
        <v>-999</v>
      </c>
      <c r="AW74" s="46">
        <v>-999</v>
      </c>
      <c r="AX74" s="46">
        <v>-999</v>
      </c>
      <c r="AY74" s="46">
        <v>-999</v>
      </c>
      <c r="AZ74" s="46">
        <v>-999</v>
      </c>
      <c r="BA74">
        <v>-999</v>
      </c>
      <c r="BB74">
        <v>-999</v>
      </c>
      <c r="BC74">
        <v>-999</v>
      </c>
      <c r="BD74">
        <v>-999</v>
      </c>
      <c r="BE74">
        <v>-999</v>
      </c>
      <c r="BF74" s="43">
        <v>-999</v>
      </c>
      <c r="BG74">
        <v>-999</v>
      </c>
      <c r="BH74">
        <v>-999</v>
      </c>
      <c r="BI74" s="43">
        <v>-999</v>
      </c>
      <c r="BJ74">
        <v>-999</v>
      </c>
      <c r="BK74">
        <v>-999</v>
      </c>
      <c r="BL74" s="43">
        <v>-999</v>
      </c>
      <c r="BM74">
        <v>-999</v>
      </c>
      <c r="BN74">
        <v>-999</v>
      </c>
      <c r="BO74">
        <v>-999</v>
      </c>
      <c r="BP74">
        <v>-999</v>
      </c>
      <c r="BQ74">
        <v>-999</v>
      </c>
      <c r="BR74">
        <v>-999</v>
      </c>
      <c r="BS74">
        <v>-999</v>
      </c>
      <c r="BT74">
        <v>-999</v>
      </c>
      <c r="BU74">
        <v>-999</v>
      </c>
      <c r="BV74">
        <v>-999</v>
      </c>
      <c r="BW74">
        <v>-999</v>
      </c>
      <c r="BX74">
        <v>-999</v>
      </c>
      <c r="BY74">
        <v>-999</v>
      </c>
      <c r="BZ74">
        <v>-999</v>
      </c>
      <c r="CA74">
        <v>-999</v>
      </c>
      <c r="CB74">
        <v>-999</v>
      </c>
      <c r="CC74">
        <v>-999</v>
      </c>
      <c r="CD74">
        <v>-999</v>
      </c>
      <c r="CE74">
        <v>-999</v>
      </c>
      <c r="CF74">
        <v>-999</v>
      </c>
      <c r="CG74">
        <v>-999</v>
      </c>
      <c r="CH74">
        <v>-999</v>
      </c>
      <c r="CI74">
        <v>-999</v>
      </c>
      <c r="CJ74">
        <v>-999</v>
      </c>
      <c r="CK74">
        <v>-999</v>
      </c>
      <c r="CL74">
        <v>-999</v>
      </c>
      <c r="CM74">
        <v>-999</v>
      </c>
      <c r="CN74">
        <v>-999</v>
      </c>
      <c r="CO74">
        <v>-999</v>
      </c>
      <c r="CP74">
        <v>-999</v>
      </c>
    </row>
    <row r="75" spans="1:94" x14ac:dyDescent="0.3">
      <c r="A75">
        <v>-999</v>
      </c>
      <c r="B75" s="1">
        <v>42954</v>
      </c>
      <c r="C75" t="s">
        <v>394</v>
      </c>
      <c r="D75" s="46" t="s">
        <v>402</v>
      </c>
      <c r="E75" t="s">
        <v>423</v>
      </c>
      <c r="F75">
        <v>26.72823</v>
      </c>
      <c r="G75">
        <v>-80.067830000000001</v>
      </c>
      <c r="H75" s="2">
        <v>0.6645833333333333</v>
      </c>
      <c r="I75">
        <v>91.4</v>
      </c>
      <c r="J75">
        <v>65</v>
      </c>
      <c r="K75">
        <v>106.7</v>
      </c>
      <c r="L75" s="46">
        <v>0</v>
      </c>
      <c r="M75" s="2" t="s">
        <v>429</v>
      </c>
      <c r="N75" s="2" t="s">
        <v>429</v>
      </c>
      <c r="O75" s="2" t="s">
        <v>429</v>
      </c>
      <c r="P75" s="2" t="s">
        <v>429</v>
      </c>
      <c r="Q75" s="2" t="s">
        <v>429</v>
      </c>
      <c r="R75" s="2" t="s">
        <v>429</v>
      </c>
      <c r="S75">
        <v>-999</v>
      </c>
      <c r="T75">
        <v>-999</v>
      </c>
      <c r="U75" s="43">
        <v>-999</v>
      </c>
      <c r="V75" s="43">
        <v>-999</v>
      </c>
      <c r="W75" s="2" t="s">
        <v>458</v>
      </c>
      <c r="X75">
        <v>-999</v>
      </c>
      <c r="Y75">
        <v>-999</v>
      </c>
      <c r="Z75" s="46">
        <v>-999</v>
      </c>
      <c r="AA75">
        <v>-999</v>
      </c>
      <c r="AB75">
        <v>-999</v>
      </c>
      <c r="AC75">
        <v>-999</v>
      </c>
      <c r="AD75">
        <v>-999</v>
      </c>
      <c r="AE75">
        <v>-999</v>
      </c>
      <c r="AF75">
        <v>-999</v>
      </c>
      <c r="AG75">
        <v>-999</v>
      </c>
      <c r="AH75">
        <v>-999</v>
      </c>
      <c r="AI75">
        <v>-999</v>
      </c>
      <c r="AJ75" s="46">
        <v>-999</v>
      </c>
      <c r="AK75">
        <v>-999</v>
      </c>
      <c r="AL75">
        <v>-999</v>
      </c>
      <c r="AM75">
        <v>-999</v>
      </c>
      <c r="AN75">
        <v>-999</v>
      </c>
      <c r="AO75" s="46">
        <v>-999</v>
      </c>
      <c r="AP75">
        <v>-999</v>
      </c>
      <c r="AQ75">
        <v>-999</v>
      </c>
      <c r="AR75">
        <v>-999</v>
      </c>
      <c r="AS75" s="46">
        <v>-999</v>
      </c>
      <c r="AT75" s="46">
        <v>-999</v>
      </c>
      <c r="AU75" s="46">
        <v>-999</v>
      </c>
      <c r="AV75" s="46">
        <v>-999</v>
      </c>
      <c r="AW75" s="46">
        <v>-999</v>
      </c>
      <c r="AX75" s="46">
        <v>-999</v>
      </c>
      <c r="AY75" s="46">
        <v>-999</v>
      </c>
      <c r="AZ75" s="46">
        <v>-999</v>
      </c>
      <c r="BA75">
        <v>-999</v>
      </c>
      <c r="BB75">
        <v>-999</v>
      </c>
      <c r="BC75">
        <v>-999</v>
      </c>
      <c r="BD75">
        <v>-999</v>
      </c>
      <c r="BE75">
        <v>-999</v>
      </c>
      <c r="BF75" s="43">
        <v>-999</v>
      </c>
      <c r="BG75">
        <v>-999</v>
      </c>
      <c r="BH75">
        <v>-999</v>
      </c>
      <c r="BI75" s="43">
        <v>-999</v>
      </c>
      <c r="BJ75">
        <v>-999</v>
      </c>
      <c r="BK75">
        <v>-999</v>
      </c>
      <c r="BL75" s="43">
        <v>-999</v>
      </c>
      <c r="BM75">
        <v>-999</v>
      </c>
      <c r="BN75">
        <v>-999</v>
      </c>
      <c r="BO75">
        <v>-999</v>
      </c>
      <c r="BP75">
        <v>-999</v>
      </c>
      <c r="BQ75">
        <v>-999</v>
      </c>
      <c r="BR75">
        <v>-999</v>
      </c>
      <c r="BS75">
        <v>-999</v>
      </c>
      <c r="BT75">
        <v>-999</v>
      </c>
      <c r="BU75">
        <v>-999</v>
      </c>
      <c r="BV75">
        <v>-999</v>
      </c>
      <c r="BW75">
        <v>-999</v>
      </c>
      <c r="BX75">
        <v>-999</v>
      </c>
      <c r="BY75">
        <v>-999</v>
      </c>
      <c r="BZ75">
        <v>-999</v>
      </c>
      <c r="CA75">
        <v>-999</v>
      </c>
      <c r="CB75">
        <v>-999</v>
      </c>
      <c r="CC75">
        <v>-999</v>
      </c>
      <c r="CD75">
        <v>-999</v>
      </c>
      <c r="CE75">
        <v>-999</v>
      </c>
      <c r="CF75">
        <v>-999</v>
      </c>
      <c r="CG75">
        <v>-999</v>
      </c>
      <c r="CH75">
        <v>-999</v>
      </c>
      <c r="CI75">
        <v>-999</v>
      </c>
      <c r="CJ75">
        <v>-999</v>
      </c>
      <c r="CK75">
        <v>-999</v>
      </c>
      <c r="CL75">
        <v>-999</v>
      </c>
      <c r="CM75">
        <v>-999</v>
      </c>
      <c r="CN75">
        <v>-999</v>
      </c>
      <c r="CO75">
        <v>-999</v>
      </c>
      <c r="CP75">
        <v>-999</v>
      </c>
    </row>
    <row r="76" spans="1:94" x14ac:dyDescent="0.3">
      <c r="A76">
        <v>-999</v>
      </c>
      <c r="B76" s="1">
        <v>42956</v>
      </c>
      <c r="C76" t="s">
        <v>394</v>
      </c>
      <c r="D76" s="46" t="s">
        <v>417</v>
      </c>
      <c r="E76" t="s">
        <v>425</v>
      </c>
      <c r="F76">
        <v>26.835647000000002</v>
      </c>
      <c r="G76">
        <v>-80.166162999999997</v>
      </c>
      <c r="H76" s="2">
        <v>0.27777777777777779</v>
      </c>
      <c r="I76">
        <v>78.8</v>
      </c>
      <c r="J76">
        <v>79.8</v>
      </c>
      <c r="K76">
        <v>86.5</v>
      </c>
      <c r="L76" s="46">
        <v>0</v>
      </c>
      <c r="M76" s="2">
        <v>0.39513888888888887</v>
      </c>
      <c r="N76">
        <v>96.6</v>
      </c>
      <c r="O76">
        <v>57.4</v>
      </c>
      <c r="P76">
        <v>116.5</v>
      </c>
      <c r="Q76">
        <v>0</v>
      </c>
      <c r="R76" t="s">
        <v>429</v>
      </c>
      <c r="S76">
        <v>-999</v>
      </c>
      <c r="T76">
        <v>-999</v>
      </c>
      <c r="U76" s="43">
        <v>-999</v>
      </c>
      <c r="V76" s="43">
        <v>-999</v>
      </c>
      <c r="W76" s="2" t="s">
        <v>458</v>
      </c>
      <c r="X76">
        <v>-999</v>
      </c>
      <c r="Y76">
        <v>-999</v>
      </c>
      <c r="Z76" s="46">
        <v>-999</v>
      </c>
      <c r="AA76">
        <v>-999</v>
      </c>
      <c r="AB76">
        <v>-999</v>
      </c>
      <c r="AC76">
        <v>-999</v>
      </c>
      <c r="AD76">
        <v>-999</v>
      </c>
      <c r="AE76">
        <v>-999</v>
      </c>
      <c r="AF76">
        <v>-999</v>
      </c>
      <c r="AG76">
        <v>-999</v>
      </c>
      <c r="AH76">
        <v>-999</v>
      </c>
      <c r="AI76">
        <v>-999</v>
      </c>
      <c r="AJ76" s="46">
        <v>-999</v>
      </c>
      <c r="AK76">
        <v>-999</v>
      </c>
      <c r="AL76">
        <v>-999</v>
      </c>
      <c r="AM76">
        <v>-999</v>
      </c>
      <c r="AN76">
        <v>-999</v>
      </c>
      <c r="AO76" s="46">
        <v>-999</v>
      </c>
      <c r="AP76">
        <v>-999</v>
      </c>
      <c r="AQ76">
        <v>-999</v>
      </c>
      <c r="AR76">
        <v>-999</v>
      </c>
      <c r="AS76" s="46">
        <v>-999</v>
      </c>
      <c r="AT76" s="46">
        <v>-999</v>
      </c>
      <c r="AU76" s="46">
        <v>-999</v>
      </c>
      <c r="AV76" s="46">
        <v>-999</v>
      </c>
      <c r="AW76" s="46">
        <v>-999</v>
      </c>
      <c r="AX76" s="46">
        <v>-999</v>
      </c>
      <c r="AY76" s="46">
        <v>-999</v>
      </c>
      <c r="AZ76" s="46">
        <v>-999</v>
      </c>
      <c r="BA76">
        <v>-999</v>
      </c>
      <c r="BB76">
        <v>-999</v>
      </c>
      <c r="BC76">
        <v>-999</v>
      </c>
      <c r="BD76">
        <v>-999</v>
      </c>
      <c r="BE76">
        <v>-999</v>
      </c>
      <c r="BF76" s="43">
        <v>-999</v>
      </c>
      <c r="BG76">
        <v>-999</v>
      </c>
      <c r="BH76">
        <v>-999</v>
      </c>
      <c r="BI76" s="43">
        <v>-999</v>
      </c>
      <c r="BJ76">
        <v>-999</v>
      </c>
      <c r="BK76">
        <v>-999</v>
      </c>
      <c r="BL76" s="43">
        <v>-999</v>
      </c>
      <c r="BM76">
        <v>-999</v>
      </c>
      <c r="BN76">
        <v>-999</v>
      </c>
      <c r="BO76">
        <v>-999</v>
      </c>
      <c r="BP76">
        <v>-999</v>
      </c>
      <c r="BQ76">
        <v>-999</v>
      </c>
      <c r="BR76">
        <v>-999</v>
      </c>
      <c r="BS76">
        <v>-999</v>
      </c>
      <c r="BT76">
        <v>-999</v>
      </c>
      <c r="BU76">
        <v>-999</v>
      </c>
      <c r="BV76">
        <v>-999</v>
      </c>
      <c r="BW76">
        <v>-999</v>
      </c>
      <c r="BX76">
        <v>-999</v>
      </c>
      <c r="BY76">
        <v>-999</v>
      </c>
      <c r="BZ76">
        <v>-999</v>
      </c>
      <c r="CA76">
        <v>-999</v>
      </c>
      <c r="CB76">
        <v>-999</v>
      </c>
      <c r="CC76">
        <v>-999</v>
      </c>
      <c r="CD76">
        <v>-999</v>
      </c>
      <c r="CE76">
        <v>-999</v>
      </c>
      <c r="CF76">
        <v>-999</v>
      </c>
      <c r="CG76">
        <v>-999</v>
      </c>
      <c r="CH76">
        <v>-999</v>
      </c>
      <c r="CI76">
        <v>-999</v>
      </c>
      <c r="CJ76">
        <v>-999</v>
      </c>
      <c r="CK76">
        <v>-999</v>
      </c>
      <c r="CL76">
        <v>-999</v>
      </c>
      <c r="CM76">
        <v>-999</v>
      </c>
      <c r="CN76">
        <v>-999</v>
      </c>
      <c r="CO76">
        <v>-999</v>
      </c>
      <c r="CP76">
        <v>-999</v>
      </c>
    </row>
    <row r="77" spans="1:94" x14ac:dyDescent="0.3">
      <c r="A77" t="s">
        <v>296</v>
      </c>
      <c r="B77" s="1">
        <v>42785</v>
      </c>
      <c r="C77" t="s">
        <v>393</v>
      </c>
      <c r="D77" s="46" t="s">
        <v>416</v>
      </c>
      <c r="E77" t="s">
        <v>424</v>
      </c>
      <c r="F77">
        <v>26.925965999999999</v>
      </c>
      <c r="G77">
        <v>-80.140641000000002</v>
      </c>
      <c r="H77" s="2">
        <v>0.38611111111111113</v>
      </c>
      <c r="I77">
        <v>76</v>
      </c>
      <c r="J77">
        <v>80.2</v>
      </c>
      <c r="K77">
        <v>78.7</v>
      </c>
      <c r="L77" s="46">
        <v>0.6</v>
      </c>
      <c r="M77" s="2">
        <v>0.42430555555555555</v>
      </c>
      <c r="N77">
        <v>78.900000000000006</v>
      </c>
      <c r="O77">
        <v>75.099999999999994</v>
      </c>
      <c r="P77">
        <v>84.2</v>
      </c>
      <c r="Q77">
        <v>1.1000000000000001</v>
      </c>
      <c r="R77" t="s">
        <v>440</v>
      </c>
      <c r="S77">
        <v>278</v>
      </c>
      <c r="T77" s="2">
        <v>0.38611111111111113</v>
      </c>
      <c r="U77" s="2">
        <v>0.39305555555555555</v>
      </c>
      <c r="V77">
        <v>9.9999999999999645</v>
      </c>
      <c r="W77" s="2">
        <v>0.39305555555555555</v>
      </c>
      <c r="X77" t="s">
        <v>459</v>
      </c>
      <c r="Y77" t="s">
        <v>454</v>
      </c>
      <c r="Z77" s="46" t="s">
        <v>485</v>
      </c>
      <c r="AA77">
        <v>1170</v>
      </c>
      <c r="AB77">
        <v>4</v>
      </c>
      <c r="AC77">
        <v>1</v>
      </c>
      <c r="AD77">
        <v>145.34</v>
      </c>
      <c r="AE77">
        <v>299</v>
      </c>
      <c r="AF77">
        <v>98.85</v>
      </c>
      <c r="AG77">
        <v>10.09</v>
      </c>
      <c r="AH77">
        <v>-999</v>
      </c>
      <c r="AI77" t="s">
        <v>614</v>
      </c>
      <c r="AJ77" s="46" t="s">
        <v>442</v>
      </c>
      <c r="AK77">
        <v>46</v>
      </c>
      <c r="AL77" t="s">
        <v>442</v>
      </c>
      <c r="AM77">
        <v>214997</v>
      </c>
      <c r="AN77">
        <v>150.28</v>
      </c>
      <c r="AO77" s="46" t="s">
        <v>442</v>
      </c>
      <c r="AP77" t="s">
        <v>769</v>
      </c>
      <c r="AQ77">
        <v>-999</v>
      </c>
      <c r="AR77">
        <v>-999</v>
      </c>
      <c r="AS77" s="46">
        <v>-999</v>
      </c>
      <c r="AT77" s="46" t="s">
        <v>442</v>
      </c>
      <c r="AU77" s="46">
        <v>0</v>
      </c>
      <c r="AV77" s="46" t="s">
        <v>442</v>
      </c>
      <c r="AW77" s="46" t="s">
        <v>442</v>
      </c>
      <c r="AX77" s="46" t="s">
        <v>1771</v>
      </c>
      <c r="AY77" s="46" t="s">
        <v>750</v>
      </c>
      <c r="AZ77" s="46" t="s">
        <v>442</v>
      </c>
      <c r="BA77" t="s">
        <v>442</v>
      </c>
      <c r="BB77" t="s">
        <v>442</v>
      </c>
      <c r="BC77" s="2">
        <v>0.39444444444444443</v>
      </c>
      <c r="BD77">
        <v>1</v>
      </c>
      <c r="BE77" t="s">
        <v>472</v>
      </c>
      <c r="BF77" s="2">
        <v>0.40486111111111112</v>
      </c>
      <c r="BG77">
        <v>1</v>
      </c>
      <c r="BH77" t="s">
        <v>750</v>
      </c>
      <c r="BI77" s="2">
        <v>0.41319444444444442</v>
      </c>
      <c r="BJ77">
        <v>1.5</v>
      </c>
      <c r="BK77" t="s">
        <v>750</v>
      </c>
      <c r="BL77" s="2">
        <v>0.41666666666666669</v>
      </c>
      <c r="BM77">
        <v>80</v>
      </c>
      <c r="BN77">
        <v>80</v>
      </c>
      <c r="BO77">
        <v>80</v>
      </c>
      <c r="BP77">
        <v>80</v>
      </c>
      <c r="BQ77">
        <v>80</v>
      </c>
      <c r="BR77">
        <v>1000</v>
      </c>
      <c r="BS77">
        <v>150</v>
      </c>
      <c r="BT77">
        <v>6.7609999999999992</v>
      </c>
      <c r="BU77">
        <v>-20.778000000000002</v>
      </c>
      <c r="BV77">
        <v>0.26509080000000002</v>
      </c>
      <c r="BW77">
        <v>0.2756015</v>
      </c>
      <c r="BX77">
        <v>0.10466399999999999</v>
      </c>
      <c r="BY77">
        <v>3.5007749999999997E-2</v>
      </c>
      <c r="BZ77">
        <v>0.31963599999999998</v>
      </c>
      <c r="CA77">
        <v>-999</v>
      </c>
      <c r="CB77">
        <v>-999</v>
      </c>
      <c r="CC77">
        <v>-999</v>
      </c>
      <c r="CD77">
        <v>-999</v>
      </c>
      <c r="CE77">
        <v>-999</v>
      </c>
      <c r="CF77">
        <v>-999</v>
      </c>
      <c r="CG77">
        <v>-999</v>
      </c>
      <c r="CH77">
        <v>-999</v>
      </c>
      <c r="CI77">
        <v>-999</v>
      </c>
      <c r="CJ77">
        <v>-999</v>
      </c>
      <c r="CK77">
        <v>-999</v>
      </c>
      <c r="CL77">
        <v>-999</v>
      </c>
      <c r="CM77">
        <v>-999</v>
      </c>
      <c r="CN77">
        <v>-999</v>
      </c>
      <c r="CO77">
        <v>-999</v>
      </c>
      <c r="CP77" t="s">
        <v>1780</v>
      </c>
    </row>
    <row r="78" spans="1:94" x14ac:dyDescent="0.3">
      <c r="A78" t="s">
        <v>1593</v>
      </c>
      <c r="B78" s="1">
        <v>42936</v>
      </c>
      <c r="C78" t="s">
        <v>394</v>
      </c>
      <c r="D78" s="46" t="s">
        <v>420</v>
      </c>
      <c r="E78" t="s">
        <v>423</v>
      </c>
      <c r="F78">
        <v>26.633554</v>
      </c>
      <c r="G78">
        <v>-80.065938000000003</v>
      </c>
      <c r="H78" t="s">
        <v>429</v>
      </c>
      <c r="I78" t="s">
        <v>429</v>
      </c>
      <c r="J78" t="s">
        <v>429</v>
      </c>
      <c r="K78" t="s">
        <v>429</v>
      </c>
      <c r="L78" s="46" t="s">
        <v>429</v>
      </c>
      <c r="M78" s="2">
        <v>0.33124999999999999</v>
      </c>
      <c r="N78">
        <v>81.400000000000006</v>
      </c>
      <c r="O78">
        <v>84.7</v>
      </c>
      <c r="P78">
        <v>93.9</v>
      </c>
      <c r="Q78">
        <v>0</v>
      </c>
      <c r="R78" t="s">
        <v>429</v>
      </c>
      <c r="S78">
        <v>337</v>
      </c>
      <c r="T78" s="2">
        <v>0.27083333333333331</v>
      </c>
      <c r="U78" s="2">
        <v>0.3125</v>
      </c>
      <c r="V78">
        <v>60.000000000000028</v>
      </c>
      <c r="W78" s="2">
        <v>0.28750000000000003</v>
      </c>
      <c r="X78" t="s">
        <v>429</v>
      </c>
      <c r="Y78" t="s">
        <v>468</v>
      </c>
      <c r="Z78" s="46" t="s">
        <v>485</v>
      </c>
      <c r="AA78">
        <v>750</v>
      </c>
      <c r="AB78">
        <v>3</v>
      </c>
      <c r="AC78">
        <v>2</v>
      </c>
      <c r="AD78">
        <v>123.73</v>
      </c>
      <c r="AE78">
        <v>264</v>
      </c>
      <c r="AF78">
        <v>92.91</v>
      </c>
      <c r="AG78">
        <v>10.49</v>
      </c>
      <c r="AH78">
        <v>-999</v>
      </c>
      <c r="AI78" t="s">
        <v>672</v>
      </c>
      <c r="AJ78" s="46" t="s">
        <v>440</v>
      </c>
      <c r="AK78">
        <v>-999</v>
      </c>
      <c r="AL78">
        <v>-999</v>
      </c>
      <c r="AM78">
        <v>-999</v>
      </c>
      <c r="AN78">
        <v>-999</v>
      </c>
      <c r="AO78" s="46" t="s">
        <v>429</v>
      </c>
      <c r="AP78" t="s">
        <v>429</v>
      </c>
      <c r="AQ78" t="s">
        <v>440</v>
      </c>
      <c r="AR78">
        <v>-999</v>
      </c>
      <c r="AS78" s="46">
        <v>-999</v>
      </c>
      <c r="AT78" s="46" t="s">
        <v>429</v>
      </c>
      <c r="AU78" s="46">
        <v>0</v>
      </c>
      <c r="AV78" s="46" t="s">
        <v>442</v>
      </c>
      <c r="AW78" s="46" t="s">
        <v>442</v>
      </c>
      <c r="AX78" s="46" t="s">
        <v>442</v>
      </c>
      <c r="AY78" s="46" t="s">
        <v>780</v>
      </c>
      <c r="AZ78" s="46" t="s">
        <v>442</v>
      </c>
      <c r="BA78" t="s">
        <v>442</v>
      </c>
      <c r="BB78" t="s">
        <v>442</v>
      </c>
      <c r="BC78" s="2">
        <v>0.28888888888888892</v>
      </c>
      <c r="BD78">
        <v>0.8</v>
      </c>
      <c r="BE78" t="s">
        <v>1060</v>
      </c>
      <c r="BF78" s="2">
        <v>0.29791666666666666</v>
      </c>
      <c r="BG78">
        <v>3</v>
      </c>
      <c r="BH78" t="s">
        <v>1060</v>
      </c>
      <c r="BI78" s="2">
        <v>0.30833333333333335</v>
      </c>
      <c r="BJ78">
        <v>1</v>
      </c>
      <c r="BK78" t="s">
        <v>778</v>
      </c>
      <c r="BL78" s="2">
        <v>0.37361111111111112</v>
      </c>
      <c r="BM78">
        <v>80</v>
      </c>
      <c r="BN78">
        <v>80</v>
      </c>
      <c r="BO78">
        <v>80</v>
      </c>
      <c r="BP78">
        <v>80</v>
      </c>
      <c r="BQ78">
        <v>80</v>
      </c>
      <c r="BR78">
        <f>300+1200+480</f>
        <v>1980</v>
      </c>
      <c r="BS78">
        <v>150</v>
      </c>
      <c r="BT78">
        <v>6.8967799999999997</v>
      </c>
      <c r="BU78">
        <v>-19.393000000000001</v>
      </c>
      <c r="BV78">
        <v>0.30613859999999998</v>
      </c>
      <c r="BW78">
        <v>0.28640779999999999</v>
      </c>
      <c r="BX78">
        <v>0.1103275</v>
      </c>
      <c r="BY78">
        <v>3.3650020000000003E-2</v>
      </c>
      <c r="BZ78">
        <v>0.26347599999999999</v>
      </c>
      <c r="CA78" t="s">
        <v>429</v>
      </c>
      <c r="CB78" t="s">
        <v>429</v>
      </c>
      <c r="CC78" t="s">
        <v>429</v>
      </c>
      <c r="CD78" t="s">
        <v>429</v>
      </c>
      <c r="CE78" t="s">
        <v>429</v>
      </c>
      <c r="CF78" t="s">
        <v>429</v>
      </c>
      <c r="CG78" t="s">
        <v>429</v>
      </c>
      <c r="CH78" t="s">
        <v>429</v>
      </c>
      <c r="CI78" t="s">
        <v>429</v>
      </c>
      <c r="CJ78" t="s">
        <v>429</v>
      </c>
      <c r="CK78" t="s">
        <v>429</v>
      </c>
      <c r="CL78">
        <v>1</v>
      </c>
      <c r="CM78">
        <v>1</v>
      </c>
      <c r="CN78" t="s">
        <v>1796</v>
      </c>
      <c r="CO78" t="s">
        <v>429</v>
      </c>
      <c r="CP78" t="s">
        <v>1781</v>
      </c>
    </row>
    <row r="79" spans="1:94" x14ac:dyDescent="0.3">
      <c r="A79" t="s">
        <v>1594</v>
      </c>
      <c r="B79" s="1">
        <v>42936</v>
      </c>
      <c r="C79" t="s">
        <v>394</v>
      </c>
      <c r="D79" s="46" t="s">
        <v>420</v>
      </c>
      <c r="E79" t="s">
        <v>423</v>
      </c>
      <c r="F79">
        <v>26.633554</v>
      </c>
      <c r="G79">
        <v>-80.065938000000003</v>
      </c>
      <c r="H79" t="s">
        <v>429</v>
      </c>
      <c r="I79" t="s">
        <v>429</v>
      </c>
      <c r="J79" t="s">
        <v>429</v>
      </c>
      <c r="K79" t="s">
        <v>429</v>
      </c>
      <c r="L79" s="46" t="s">
        <v>429</v>
      </c>
      <c r="M79" s="2">
        <v>0.33124999999999999</v>
      </c>
      <c r="N79">
        <v>81.400000000000006</v>
      </c>
      <c r="O79">
        <v>84.7</v>
      </c>
      <c r="P79">
        <v>93.9</v>
      </c>
      <c r="Q79">
        <v>0</v>
      </c>
      <c r="R79" t="s">
        <v>429</v>
      </c>
      <c r="S79">
        <v>338</v>
      </c>
      <c r="T79" s="2">
        <v>0.27083333333333331</v>
      </c>
      <c r="U79" s="2">
        <v>0.3125</v>
      </c>
      <c r="V79">
        <v>60.000000000000028</v>
      </c>
      <c r="W79" s="2">
        <v>0.28750000000000003</v>
      </c>
      <c r="X79" t="s">
        <v>429</v>
      </c>
      <c r="Y79" t="s">
        <v>468</v>
      </c>
      <c r="Z79" s="46" t="s">
        <v>485</v>
      </c>
      <c r="AA79">
        <v>918</v>
      </c>
      <c r="AB79">
        <v>1</v>
      </c>
      <c r="AC79">
        <v>1</v>
      </c>
      <c r="AD79">
        <v>155.21</v>
      </c>
      <c r="AE79">
        <v>288</v>
      </c>
      <c r="AF79">
        <v>105.69499999999999</v>
      </c>
      <c r="AG79">
        <v>10.4</v>
      </c>
      <c r="AH79">
        <v>-999</v>
      </c>
      <c r="AI79" t="s">
        <v>673</v>
      </c>
      <c r="AJ79" s="46" t="s">
        <v>440</v>
      </c>
      <c r="AK79">
        <v>-999</v>
      </c>
      <c r="AL79">
        <v>-999</v>
      </c>
      <c r="AM79">
        <v>-999</v>
      </c>
      <c r="AN79">
        <v>-999</v>
      </c>
      <c r="AO79" s="46" t="s">
        <v>429</v>
      </c>
      <c r="AP79" t="s">
        <v>429</v>
      </c>
      <c r="AQ79" t="s">
        <v>440</v>
      </c>
      <c r="AR79">
        <v>-999</v>
      </c>
      <c r="AS79" s="46">
        <v>-999</v>
      </c>
      <c r="AT79" s="46" t="s">
        <v>429</v>
      </c>
      <c r="AU79" s="46">
        <v>0</v>
      </c>
      <c r="AV79" s="46" t="s">
        <v>442</v>
      </c>
      <c r="AW79" s="46" t="s">
        <v>442</v>
      </c>
      <c r="AX79" s="46" t="s">
        <v>442</v>
      </c>
      <c r="AY79" s="46" t="s">
        <v>758</v>
      </c>
      <c r="AZ79" s="46" t="s">
        <v>442</v>
      </c>
      <c r="BA79" t="s">
        <v>442</v>
      </c>
      <c r="BB79" t="s">
        <v>442</v>
      </c>
      <c r="BC79" s="2">
        <v>0.28888888888888892</v>
      </c>
      <c r="BD79">
        <v>1</v>
      </c>
      <c r="BE79" t="s">
        <v>1031</v>
      </c>
      <c r="BF79" s="2">
        <v>0.29791666666666666</v>
      </c>
      <c r="BG79">
        <v>3</v>
      </c>
      <c r="BH79" t="s">
        <v>1031</v>
      </c>
      <c r="BI79" s="2">
        <v>0.30833333333333335</v>
      </c>
      <c r="BJ79">
        <v>1</v>
      </c>
      <c r="BK79" t="s">
        <v>463</v>
      </c>
      <c r="BL79" s="2">
        <v>0.37361111111111112</v>
      </c>
      <c r="BM79">
        <v>80</v>
      </c>
      <c r="BN79">
        <v>80</v>
      </c>
      <c r="BO79">
        <v>80</v>
      </c>
      <c r="BP79">
        <v>80</v>
      </c>
      <c r="BQ79">
        <v>80</v>
      </c>
      <c r="BR79">
        <f>140+920+500</f>
        <v>1560</v>
      </c>
      <c r="BS79">
        <v>-999</v>
      </c>
      <c r="BT79">
        <v>6.8710000000000004</v>
      </c>
      <c r="BU79">
        <v>-18.102</v>
      </c>
      <c r="BV79">
        <v>0.35124270000000002</v>
      </c>
      <c r="BW79">
        <v>0.2921068</v>
      </c>
      <c r="BX79">
        <v>9.8959240000000004E-2</v>
      </c>
      <c r="BY79">
        <v>3.050682E-2</v>
      </c>
      <c r="BZ79">
        <v>0.22718450000000001</v>
      </c>
      <c r="CA79" t="s">
        <v>429</v>
      </c>
      <c r="CB79" t="s">
        <v>429</v>
      </c>
      <c r="CC79" t="s">
        <v>429</v>
      </c>
      <c r="CD79" t="s">
        <v>429</v>
      </c>
      <c r="CE79" t="s">
        <v>429</v>
      </c>
      <c r="CF79" t="s">
        <v>429</v>
      </c>
      <c r="CG79" t="s">
        <v>429</v>
      </c>
      <c r="CH79" t="s">
        <v>429</v>
      </c>
      <c r="CI79" t="s">
        <v>429</v>
      </c>
      <c r="CJ79" t="s">
        <v>429</v>
      </c>
      <c r="CK79" t="s">
        <v>429</v>
      </c>
      <c r="CL79">
        <v>1</v>
      </c>
      <c r="CM79">
        <v>1</v>
      </c>
      <c r="CN79" t="s">
        <v>1796</v>
      </c>
      <c r="CO79" t="s">
        <v>429</v>
      </c>
      <c r="CP79" t="s">
        <v>1782</v>
      </c>
    </row>
    <row r="80" spans="1:94" x14ac:dyDescent="0.3">
      <c r="A80" t="s">
        <v>1595</v>
      </c>
      <c r="B80" s="1">
        <v>42936</v>
      </c>
      <c r="C80" t="s">
        <v>394</v>
      </c>
      <c r="D80" s="46" t="s">
        <v>420</v>
      </c>
      <c r="E80" t="s">
        <v>423</v>
      </c>
      <c r="F80">
        <v>26.633554</v>
      </c>
      <c r="G80">
        <v>-80.065938000000003</v>
      </c>
      <c r="H80" t="s">
        <v>429</v>
      </c>
      <c r="I80" t="s">
        <v>429</v>
      </c>
      <c r="J80" t="s">
        <v>429</v>
      </c>
      <c r="K80" t="s">
        <v>429</v>
      </c>
      <c r="L80" s="46" t="s">
        <v>429</v>
      </c>
      <c r="M80" s="2">
        <v>0.33124999999999999</v>
      </c>
      <c r="N80">
        <v>81.400000000000006</v>
      </c>
      <c r="O80">
        <v>84.7</v>
      </c>
      <c r="P80">
        <v>93.9</v>
      </c>
      <c r="Q80">
        <v>0</v>
      </c>
      <c r="R80" t="s">
        <v>429</v>
      </c>
      <c r="S80">
        <v>339</v>
      </c>
      <c r="T80" s="2">
        <v>0.27083333333333331</v>
      </c>
      <c r="U80" s="2">
        <v>0.3125</v>
      </c>
      <c r="V80">
        <v>60.000000000000028</v>
      </c>
      <c r="W80" s="2">
        <v>0.28750000000000003</v>
      </c>
      <c r="X80" t="s">
        <v>429</v>
      </c>
      <c r="Y80" t="s">
        <v>468</v>
      </c>
      <c r="Z80" s="46" t="s">
        <v>485</v>
      </c>
      <c r="AA80">
        <v>860</v>
      </c>
      <c r="AB80">
        <v>3</v>
      </c>
      <c r="AC80">
        <v>3</v>
      </c>
      <c r="AD80">
        <v>158.11500000000001</v>
      </c>
      <c r="AE80">
        <v>303</v>
      </c>
      <c r="AF80">
        <v>108.81</v>
      </c>
      <c r="AG80">
        <v>10.58</v>
      </c>
      <c r="AH80">
        <v>-999</v>
      </c>
      <c r="AI80" t="s">
        <v>674</v>
      </c>
      <c r="AJ80" s="46" t="s">
        <v>440</v>
      </c>
      <c r="AK80">
        <v>-999</v>
      </c>
      <c r="AL80">
        <v>-999</v>
      </c>
      <c r="AM80">
        <v>-999</v>
      </c>
      <c r="AN80">
        <v>-999</v>
      </c>
      <c r="AO80" s="46" t="s">
        <v>429</v>
      </c>
      <c r="AP80" t="s">
        <v>429</v>
      </c>
      <c r="AQ80" t="s">
        <v>440</v>
      </c>
      <c r="AR80">
        <v>-999</v>
      </c>
      <c r="AS80" s="46">
        <v>-999</v>
      </c>
      <c r="AT80" s="46" t="s">
        <v>429</v>
      </c>
      <c r="AU80" s="46">
        <v>0</v>
      </c>
      <c r="AV80" s="46" t="s">
        <v>442</v>
      </c>
      <c r="AW80" s="46" t="s">
        <v>442</v>
      </c>
      <c r="AX80" s="46" t="s">
        <v>442</v>
      </c>
      <c r="AY80" s="46" t="s">
        <v>752</v>
      </c>
      <c r="AZ80" s="46" t="s">
        <v>442</v>
      </c>
      <c r="BA80" t="s">
        <v>442</v>
      </c>
      <c r="BB80" t="s">
        <v>442</v>
      </c>
      <c r="BC80">
        <v>-999</v>
      </c>
      <c r="BD80">
        <v>-999</v>
      </c>
      <c r="BE80">
        <v>-999</v>
      </c>
      <c r="BF80" s="2">
        <v>0.32083333333333336</v>
      </c>
      <c r="BG80">
        <v>3</v>
      </c>
      <c r="BH80" t="s">
        <v>728</v>
      </c>
      <c r="BI80">
        <v>-999</v>
      </c>
      <c r="BJ80">
        <v>-999</v>
      </c>
      <c r="BK80">
        <v>-999</v>
      </c>
      <c r="BL80" s="2">
        <v>0.37361111111111112</v>
      </c>
      <c r="BM80">
        <v>-999</v>
      </c>
      <c r="BN80">
        <v>-999</v>
      </c>
      <c r="BO80">
        <v>-999</v>
      </c>
      <c r="BP80">
        <v>-999</v>
      </c>
      <c r="BQ80">
        <v>-999</v>
      </c>
      <c r="BR80">
        <v>1800</v>
      </c>
      <c r="BS80">
        <v>-999</v>
      </c>
      <c r="BT80">
        <v>8.8239999999999998</v>
      </c>
      <c r="BU80">
        <v>-22.748000000000001</v>
      </c>
      <c r="BV80">
        <v>0.1749115</v>
      </c>
      <c r="BW80">
        <v>0.19094439999999999</v>
      </c>
      <c r="BX80">
        <v>0.19071479999999999</v>
      </c>
      <c r="BY80">
        <v>0.24105860000000001</v>
      </c>
      <c r="BZ80">
        <v>0.20237079999999999</v>
      </c>
      <c r="CA80" t="s">
        <v>429</v>
      </c>
      <c r="CB80" t="s">
        <v>429</v>
      </c>
      <c r="CC80" t="s">
        <v>429</v>
      </c>
      <c r="CD80" t="s">
        <v>429</v>
      </c>
      <c r="CE80" t="s">
        <v>429</v>
      </c>
      <c r="CF80" t="s">
        <v>429</v>
      </c>
      <c r="CG80" t="s">
        <v>429</v>
      </c>
      <c r="CH80" t="s">
        <v>429</v>
      </c>
      <c r="CI80" t="s">
        <v>429</v>
      </c>
      <c r="CJ80" t="s">
        <v>429</v>
      </c>
      <c r="CK80" t="s">
        <v>429</v>
      </c>
      <c r="CL80">
        <v>1</v>
      </c>
      <c r="CM80">
        <v>1</v>
      </c>
      <c r="CN80" t="s">
        <v>1796</v>
      </c>
      <c r="CO80" t="s">
        <v>429</v>
      </c>
      <c r="CP80" t="s">
        <v>1782</v>
      </c>
    </row>
    <row r="81" spans="1:94" x14ac:dyDescent="0.3">
      <c r="A81" t="s">
        <v>1596</v>
      </c>
      <c r="B81" s="1">
        <v>42936</v>
      </c>
      <c r="C81" t="s">
        <v>394</v>
      </c>
      <c r="D81" s="46" t="s">
        <v>420</v>
      </c>
      <c r="E81" t="s">
        <v>423</v>
      </c>
      <c r="F81">
        <v>26.633554</v>
      </c>
      <c r="G81">
        <v>-80.065938000000003</v>
      </c>
      <c r="H81" t="s">
        <v>429</v>
      </c>
      <c r="I81" t="s">
        <v>429</v>
      </c>
      <c r="J81" t="s">
        <v>429</v>
      </c>
      <c r="K81" t="s">
        <v>429</v>
      </c>
      <c r="L81" s="46" t="s">
        <v>429</v>
      </c>
      <c r="M81" s="2">
        <v>0.33124999999999999</v>
      </c>
      <c r="N81">
        <v>81.400000000000006</v>
      </c>
      <c r="O81">
        <v>84.7</v>
      </c>
      <c r="P81">
        <v>93.9</v>
      </c>
      <c r="Q81">
        <v>0</v>
      </c>
      <c r="R81" t="s">
        <v>429</v>
      </c>
      <c r="S81">
        <v>340</v>
      </c>
      <c r="T81" s="2">
        <v>0.27083333333333331</v>
      </c>
      <c r="U81" s="2">
        <v>0.3125</v>
      </c>
      <c r="V81">
        <v>60.000000000000028</v>
      </c>
      <c r="W81" s="2">
        <v>0.28750000000000003</v>
      </c>
      <c r="X81" t="s">
        <v>429</v>
      </c>
      <c r="Y81" t="s">
        <v>468</v>
      </c>
      <c r="Z81" s="46" t="s">
        <v>485</v>
      </c>
      <c r="AA81">
        <v>710</v>
      </c>
      <c r="AB81">
        <v>2</v>
      </c>
      <c r="AC81">
        <v>2</v>
      </c>
      <c r="AD81">
        <v>121.68</v>
      </c>
      <c r="AE81">
        <v>270</v>
      </c>
      <c r="AF81">
        <v>85.92</v>
      </c>
      <c r="AG81">
        <v>9.48</v>
      </c>
      <c r="AH81">
        <v>-999</v>
      </c>
      <c r="AI81" t="s">
        <v>675</v>
      </c>
      <c r="AJ81" s="46" t="s">
        <v>440</v>
      </c>
      <c r="AK81">
        <v>-999</v>
      </c>
      <c r="AL81">
        <v>-999</v>
      </c>
      <c r="AM81">
        <v>-999</v>
      </c>
      <c r="AN81">
        <v>-999</v>
      </c>
      <c r="AO81" s="46" t="s">
        <v>429</v>
      </c>
      <c r="AP81" t="s">
        <v>429</v>
      </c>
      <c r="AQ81" t="s">
        <v>440</v>
      </c>
      <c r="AR81">
        <v>-999</v>
      </c>
      <c r="AS81" s="46">
        <v>-999</v>
      </c>
      <c r="AT81" s="46" t="s">
        <v>429</v>
      </c>
      <c r="AU81" s="46">
        <v>1</v>
      </c>
      <c r="AV81" s="46" t="s">
        <v>442</v>
      </c>
      <c r="AW81" s="46" t="s">
        <v>442</v>
      </c>
      <c r="AX81" s="46" t="s">
        <v>442</v>
      </c>
      <c r="AY81" s="46" t="s">
        <v>752</v>
      </c>
      <c r="AZ81" s="46" t="s">
        <v>442</v>
      </c>
      <c r="BA81" t="s">
        <v>442</v>
      </c>
      <c r="BB81" t="s">
        <v>442</v>
      </c>
      <c r="BC81">
        <v>-999</v>
      </c>
      <c r="BD81">
        <v>-999</v>
      </c>
      <c r="BE81">
        <v>-999</v>
      </c>
      <c r="BF81" s="2">
        <v>0.32083333333333336</v>
      </c>
      <c r="BG81">
        <v>3</v>
      </c>
      <c r="BH81" t="s">
        <v>778</v>
      </c>
      <c r="BI81">
        <v>-999</v>
      </c>
      <c r="BJ81">
        <v>-999</v>
      </c>
      <c r="BK81">
        <v>-999</v>
      </c>
      <c r="BL81" s="2">
        <v>0.37361111111111112</v>
      </c>
      <c r="BM81">
        <v>-999</v>
      </c>
      <c r="BN81">
        <v>-999</v>
      </c>
      <c r="BO81">
        <v>-999</v>
      </c>
      <c r="BP81">
        <v>-999</v>
      </c>
      <c r="BQ81">
        <v>-999</v>
      </c>
      <c r="BR81">
        <v>1650</v>
      </c>
      <c r="BS81">
        <v>-999</v>
      </c>
      <c r="BT81">
        <v>8.6707800000000006</v>
      </c>
      <c r="BU81">
        <v>-25.538</v>
      </c>
      <c r="BV81">
        <v>0.18507270000000001</v>
      </c>
      <c r="BW81">
        <v>0.2113843</v>
      </c>
      <c r="BX81">
        <v>9.8048819999999995E-2</v>
      </c>
      <c r="BY81">
        <v>0.25808449999999999</v>
      </c>
      <c r="BZ81">
        <v>0.24740970000000001</v>
      </c>
      <c r="CA81" t="s">
        <v>429</v>
      </c>
      <c r="CB81" t="s">
        <v>429</v>
      </c>
      <c r="CC81" t="s">
        <v>429</v>
      </c>
      <c r="CD81" t="s">
        <v>429</v>
      </c>
      <c r="CE81" t="s">
        <v>429</v>
      </c>
      <c r="CF81" t="s">
        <v>429</v>
      </c>
      <c r="CG81" t="s">
        <v>429</v>
      </c>
      <c r="CH81" t="s">
        <v>429</v>
      </c>
      <c r="CI81" t="s">
        <v>429</v>
      </c>
      <c r="CJ81" t="s">
        <v>429</v>
      </c>
      <c r="CK81" t="s">
        <v>429</v>
      </c>
      <c r="CL81">
        <v>1</v>
      </c>
      <c r="CM81">
        <v>1</v>
      </c>
      <c r="CN81" t="s">
        <v>1796</v>
      </c>
      <c r="CO81" t="s">
        <v>429</v>
      </c>
      <c r="CP81" t="s">
        <v>1782</v>
      </c>
    </row>
    <row r="82" spans="1:94" x14ac:dyDescent="0.3">
      <c r="A82" t="s">
        <v>370</v>
      </c>
      <c r="B82" s="1">
        <v>42944</v>
      </c>
      <c r="C82" t="s">
        <v>394</v>
      </c>
      <c r="D82" s="46" t="s">
        <v>420</v>
      </c>
      <c r="E82" t="s">
        <v>423</v>
      </c>
      <c r="F82">
        <v>26.633554</v>
      </c>
      <c r="G82">
        <v>-80.065938000000003</v>
      </c>
      <c r="H82" s="2">
        <v>0.2638888888888889</v>
      </c>
      <c r="I82">
        <v>79.900000000000006</v>
      </c>
      <c r="J82">
        <v>86</v>
      </c>
      <c r="K82">
        <v>89.4</v>
      </c>
      <c r="L82" s="46">
        <v>0</v>
      </c>
      <c r="M82" s="2">
        <v>0.33888888888888885</v>
      </c>
      <c r="N82">
        <v>85.9</v>
      </c>
      <c r="O82">
        <v>77.7</v>
      </c>
      <c r="P82">
        <v>97.9</v>
      </c>
      <c r="Q82">
        <v>0</v>
      </c>
      <c r="R82" t="s">
        <v>440</v>
      </c>
      <c r="S82">
        <v>354</v>
      </c>
      <c r="T82" s="2">
        <v>0.27083333333333331</v>
      </c>
      <c r="U82" s="2">
        <v>0.33333333333333331</v>
      </c>
      <c r="V82">
        <v>90</v>
      </c>
      <c r="W82" s="2">
        <v>0.28750000000000003</v>
      </c>
      <c r="X82" t="s">
        <v>429</v>
      </c>
      <c r="Y82" t="s">
        <v>468</v>
      </c>
      <c r="Z82" s="46" t="s">
        <v>485</v>
      </c>
      <c r="AA82">
        <v>720</v>
      </c>
      <c r="AB82">
        <v>3</v>
      </c>
      <c r="AC82">
        <v>3</v>
      </c>
      <c r="AD82">
        <v>116.18</v>
      </c>
      <c r="AE82">
        <v>268</v>
      </c>
      <c r="AF82">
        <v>84.11</v>
      </c>
      <c r="AG82">
        <v>10.445</v>
      </c>
      <c r="AH82">
        <v>-999</v>
      </c>
      <c r="AI82" t="s">
        <v>689</v>
      </c>
      <c r="AJ82" s="46" t="s">
        <v>440</v>
      </c>
      <c r="AK82">
        <v>-999</v>
      </c>
      <c r="AL82">
        <v>-999</v>
      </c>
      <c r="AM82">
        <v>-999</v>
      </c>
      <c r="AN82">
        <v>-999</v>
      </c>
      <c r="AO82" s="46" t="s">
        <v>429</v>
      </c>
      <c r="AP82" t="s">
        <v>429</v>
      </c>
      <c r="AQ82" t="s">
        <v>440</v>
      </c>
      <c r="AR82">
        <v>-999</v>
      </c>
      <c r="AS82" s="46">
        <v>-999</v>
      </c>
      <c r="AT82" s="46" t="s">
        <v>429</v>
      </c>
      <c r="AU82" s="46">
        <v>0</v>
      </c>
      <c r="AV82" s="46" t="s">
        <v>442</v>
      </c>
      <c r="AW82" s="46" t="s">
        <v>442</v>
      </c>
      <c r="AX82" s="46" t="s">
        <v>442</v>
      </c>
      <c r="AY82" s="46" t="s">
        <v>779</v>
      </c>
      <c r="AZ82" s="46" t="s">
        <v>442</v>
      </c>
      <c r="BA82" t="s">
        <v>442</v>
      </c>
      <c r="BB82" t="s">
        <v>442</v>
      </c>
      <c r="BC82" s="2">
        <v>0.2986111111111111</v>
      </c>
      <c r="BD82">
        <v>3</v>
      </c>
      <c r="BE82" t="s">
        <v>1054</v>
      </c>
      <c r="BF82">
        <v>-999</v>
      </c>
      <c r="BG82">
        <v>-999</v>
      </c>
      <c r="BH82">
        <v>-999</v>
      </c>
      <c r="BI82">
        <v>-999</v>
      </c>
      <c r="BJ82">
        <v>-999</v>
      </c>
      <c r="BK82">
        <v>-999</v>
      </c>
      <c r="BL82" s="2">
        <v>0.36805555555555558</v>
      </c>
      <c r="BM82">
        <v>-999</v>
      </c>
      <c r="BN82">
        <v>-999</v>
      </c>
      <c r="BO82">
        <v>-999</v>
      </c>
      <c r="BP82">
        <v>-999</v>
      </c>
      <c r="BQ82">
        <v>-999</v>
      </c>
      <c r="BR82">
        <v>900</v>
      </c>
      <c r="BS82">
        <v>-999</v>
      </c>
      <c r="BT82">
        <v>8.984</v>
      </c>
      <c r="BU82">
        <v>-24.458000000000002</v>
      </c>
      <c r="BV82">
        <v>0.16359589999999999</v>
      </c>
      <c r="BW82">
        <v>0.1890328</v>
      </c>
      <c r="BX82">
        <v>0.1343271</v>
      </c>
      <c r="BY82">
        <v>0.28982970000000002</v>
      </c>
      <c r="BZ82">
        <v>0.22321450000000001</v>
      </c>
      <c r="CA82" t="s">
        <v>429</v>
      </c>
      <c r="CB82" t="s">
        <v>429</v>
      </c>
      <c r="CC82" t="s">
        <v>429</v>
      </c>
      <c r="CD82" t="s">
        <v>429</v>
      </c>
      <c r="CE82" t="s">
        <v>429</v>
      </c>
      <c r="CF82" t="s">
        <v>429</v>
      </c>
      <c r="CG82" t="s">
        <v>429</v>
      </c>
      <c r="CH82" t="s">
        <v>429</v>
      </c>
      <c r="CI82" t="s">
        <v>429</v>
      </c>
      <c r="CJ82" t="s">
        <v>429</v>
      </c>
      <c r="CK82" t="s">
        <v>429</v>
      </c>
      <c r="CL82">
        <v>1</v>
      </c>
      <c r="CM82">
        <v>1</v>
      </c>
      <c r="CN82" t="s">
        <v>1796</v>
      </c>
      <c r="CO82" t="s">
        <v>429</v>
      </c>
      <c r="CP82" t="s">
        <v>1782</v>
      </c>
    </row>
    <row r="83" spans="1:94" x14ac:dyDescent="0.3">
      <c r="A83" t="s">
        <v>386</v>
      </c>
      <c r="B83" s="1">
        <v>42958</v>
      </c>
      <c r="C83" t="s">
        <v>394</v>
      </c>
      <c r="D83" s="46" t="s">
        <v>420</v>
      </c>
      <c r="E83" t="s">
        <v>423</v>
      </c>
      <c r="F83">
        <v>26.633554</v>
      </c>
      <c r="G83">
        <v>-80.065938000000003</v>
      </c>
      <c r="H83" s="2">
        <v>0.27291666666666664</v>
      </c>
      <c r="I83">
        <v>77.099999999999994</v>
      </c>
      <c r="J83">
        <v>73.900000000000006</v>
      </c>
      <c r="K83">
        <v>80.5</v>
      </c>
      <c r="L83" s="46">
        <v>0</v>
      </c>
      <c r="M83" s="2">
        <v>0.31597222222222221</v>
      </c>
      <c r="N83">
        <v>81.400000000000006</v>
      </c>
      <c r="O83">
        <v>75.3</v>
      </c>
      <c r="P83">
        <v>88.2</v>
      </c>
      <c r="Q83">
        <v>0</v>
      </c>
      <c r="R83" t="s">
        <v>429</v>
      </c>
      <c r="S83">
        <v>370</v>
      </c>
      <c r="T83" s="2" t="s">
        <v>429</v>
      </c>
      <c r="U83" s="2" t="s">
        <v>429</v>
      </c>
      <c r="V83" s="2" t="s">
        <v>429</v>
      </c>
      <c r="W83" s="2">
        <v>0.29097222222222224</v>
      </c>
      <c r="X83" t="s">
        <v>459</v>
      </c>
      <c r="Y83" t="s">
        <v>454</v>
      </c>
      <c r="Z83" s="46" t="s">
        <v>486</v>
      </c>
      <c r="AA83">
        <v>690</v>
      </c>
      <c r="AB83">
        <v>2</v>
      </c>
      <c r="AC83">
        <v>1</v>
      </c>
      <c r="AD83">
        <v>123.465</v>
      </c>
      <c r="AE83">
        <v>282</v>
      </c>
      <c r="AF83">
        <v>85.89</v>
      </c>
      <c r="AG83">
        <v>9.0649999999999995</v>
      </c>
      <c r="AH83">
        <v>-999</v>
      </c>
      <c r="AI83" t="s">
        <v>705</v>
      </c>
      <c r="AJ83" s="46" t="s">
        <v>440</v>
      </c>
      <c r="AK83">
        <v>-999</v>
      </c>
      <c r="AL83">
        <v>-999</v>
      </c>
      <c r="AM83">
        <v>-999</v>
      </c>
      <c r="AN83">
        <v>-999</v>
      </c>
      <c r="AO83" s="46" t="s">
        <v>429</v>
      </c>
      <c r="AP83" t="s">
        <v>429</v>
      </c>
      <c r="AQ83" t="s">
        <v>440</v>
      </c>
      <c r="AR83">
        <v>-999</v>
      </c>
      <c r="AS83" s="46">
        <v>-999</v>
      </c>
      <c r="AT83" s="46" t="s">
        <v>429</v>
      </c>
      <c r="AU83" s="46">
        <v>1</v>
      </c>
      <c r="AV83" s="46" t="s">
        <v>442</v>
      </c>
      <c r="AW83" s="46" t="s">
        <v>442</v>
      </c>
      <c r="AX83" s="46" t="s">
        <v>442</v>
      </c>
      <c r="AY83" s="46" t="s">
        <v>466</v>
      </c>
      <c r="AZ83" s="46" t="s">
        <v>440</v>
      </c>
      <c r="BA83" t="s">
        <v>442</v>
      </c>
      <c r="BB83" t="s">
        <v>442</v>
      </c>
      <c r="BC83">
        <v>-999</v>
      </c>
      <c r="BD83">
        <v>-999</v>
      </c>
      <c r="BE83">
        <v>-999</v>
      </c>
      <c r="BF83" s="2">
        <v>0.30138888888888887</v>
      </c>
      <c r="BG83">
        <v>3</v>
      </c>
      <c r="BH83" t="s">
        <v>777</v>
      </c>
      <c r="BI83">
        <v>-999</v>
      </c>
      <c r="BJ83">
        <v>-999</v>
      </c>
      <c r="BK83">
        <v>-999</v>
      </c>
      <c r="BL83" s="2">
        <v>0.43611111111111112</v>
      </c>
      <c r="BM83">
        <v>-999</v>
      </c>
      <c r="BN83">
        <v>-999</v>
      </c>
      <c r="BO83">
        <v>-999</v>
      </c>
      <c r="BP83">
        <v>-999</v>
      </c>
      <c r="BQ83">
        <v>-999</v>
      </c>
      <c r="BR83">
        <v>1500</v>
      </c>
      <c r="BS83">
        <v>-999</v>
      </c>
      <c r="BT83">
        <v>6.1080000000000005</v>
      </c>
      <c r="BU83">
        <v>-17.384</v>
      </c>
      <c r="BV83">
        <v>0.3754285</v>
      </c>
      <c r="BW83">
        <v>0.21247289999999999</v>
      </c>
      <c r="BX83">
        <v>5.6784750000000002E-2</v>
      </c>
      <c r="BY83">
        <v>2.2024999999999999E-2</v>
      </c>
      <c r="BZ83">
        <v>0.3332888</v>
      </c>
      <c r="CA83" t="s">
        <v>429</v>
      </c>
      <c r="CB83" t="s">
        <v>429</v>
      </c>
      <c r="CC83" t="s">
        <v>429</v>
      </c>
      <c r="CD83" t="s">
        <v>429</v>
      </c>
      <c r="CE83" t="s">
        <v>429</v>
      </c>
      <c r="CF83" t="s">
        <v>429</v>
      </c>
      <c r="CG83" t="s">
        <v>429</v>
      </c>
      <c r="CH83" t="s">
        <v>429</v>
      </c>
      <c r="CI83" t="s">
        <v>429</v>
      </c>
      <c r="CJ83" t="s">
        <v>429</v>
      </c>
      <c r="CK83" t="s">
        <v>429</v>
      </c>
      <c r="CL83">
        <v>1</v>
      </c>
      <c r="CM83">
        <v>1</v>
      </c>
      <c r="CN83" t="s">
        <v>1796</v>
      </c>
      <c r="CO83" t="s">
        <v>429</v>
      </c>
      <c r="CP83" t="s">
        <v>1074</v>
      </c>
    </row>
    <row r="84" spans="1:94" x14ac:dyDescent="0.3">
      <c r="A84" t="s">
        <v>13</v>
      </c>
      <c r="B84" s="1">
        <v>42291</v>
      </c>
      <c r="C84" t="s">
        <v>389</v>
      </c>
      <c r="D84" s="46" t="s">
        <v>399</v>
      </c>
      <c r="E84" t="s">
        <v>423</v>
      </c>
      <c r="F84">
        <v>26.943930000000002</v>
      </c>
      <c r="G84">
        <v>-80.075090000000003</v>
      </c>
      <c r="H84" s="2">
        <v>0.34791666666666665</v>
      </c>
      <c r="I84">
        <v>77</v>
      </c>
      <c r="J84">
        <v>87.9</v>
      </c>
      <c r="K84">
        <v>82.9</v>
      </c>
      <c r="L84" s="46">
        <v>1</v>
      </c>
      <c r="M84" s="2">
        <v>0.56041666666666667</v>
      </c>
      <c r="N84">
        <v>88.3</v>
      </c>
      <c r="O84">
        <v>61.8</v>
      </c>
      <c r="P84">
        <v>98.2</v>
      </c>
      <c r="Q84">
        <v>1.4</v>
      </c>
      <c r="R84" t="s">
        <v>440</v>
      </c>
      <c r="S84">
        <v>13</v>
      </c>
      <c r="T84" s="2">
        <v>0.33333333333333331</v>
      </c>
      <c r="U84" s="2">
        <v>0.58333333333333337</v>
      </c>
      <c r="V84">
        <v>360.00000000000006</v>
      </c>
      <c r="W84" s="2">
        <v>0.34583333333333338</v>
      </c>
      <c r="X84" t="s">
        <v>452</v>
      </c>
      <c r="Y84" t="s">
        <v>454</v>
      </c>
      <c r="Z84" s="46" t="s">
        <v>485</v>
      </c>
      <c r="AA84">
        <v>1000</v>
      </c>
      <c r="AB84">
        <v>3</v>
      </c>
      <c r="AC84">
        <v>1</v>
      </c>
      <c r="AD84">
        <v>146.185</v>
      </c>
      <c r="AE84">
        <v>286</v>
      </c>
      <c r="AF84">
        <v>94.43</v>
      </c>
      <c r="AG84">
        <v>10.56</v>
      </c>
      <c r="AH84" t="s">
        <v>503</v>
      </c>
      <c r="AI84" t="s">
        <v>1639</v>
      </c>
      <c r="AJ84" s="46" t="s">
        <v>442</v>
      </c>
      <c r="AK84">
        <v>28</v>
      </c>
      <c r="AL84" t="s">
        <v>442</v>
      </c>
      <c r="AM84">
        <v>205364</v>
      </c>
      <c r="AN84">
        <v>150.601</v>
      </c>
      <c r="AO84" s="46" t="s">
        <v>442</v>
      </c>
      <c r="AP84">
        <v>0.51600000000000001</v>
      </c>
      <c r="AQ84" t="s">
        <v>442</v>
      </c>
      <c r="AR84">
        <v>0.29199999999999998</v>
      </c>
      <c r="AS84" s="49">
        <v>0.34791666666666665</v>
      </c>
      <c r="AT84" s="46" t="s">
        <v>442</v>
      </c>
      <c r="AU84" s="46">
        <v>0</v>
      </c>
      <c r="AV84" s="46" t="s">
        <v>442</v>
      </c>
      <c r="AW84" s="46" t="s">
        <v>442</v>
      </c>
      <c r="AX84" s="46" t="s">
        <v>442</v>
      </c>
      <c r="AY84" s="46" t="s">
        <v>722</v>
      </c>
      <c r="AZ84" s="46">
        <v>-999</v>
      </c>
      <c r="BA84" t="s">
        <v>442</v>
      </c>
      <c r="BB84">
        <v>-999</v>
      </c>
      <c r="BC84" s="2">
        <v>0.34652777777777777</v>
      </c>
      <c r="BD84">
        <v>0.3</v>
      </c>
      <c r="BE84" t="s">
        <v>728</v>
      </c>
      <c r="BF84" s="2">
        <v>0.35902777777777778</v>
      </c>
      <c r="BG84">
        <v>3</v>
      </c>
      <c r="BH84" t="s">
        <v>728</v>
      </c>
      <c r="BI84" s="2">
        <v>0.37708333333333338</v>
      </c>
      <c r="BJ84">
        <v>0.1</v>
      </c>
      <c r="BK84" t="s">
        <v>467</v>
      </c>
      <c r="BL84" s="2">
        <v>0.45069444444444445</v>
      </c>
      <c r="BM84">
        <v>70</v>
      </c>
      <c r="BN84">
        <v>80</v>
      </c>
      <c r="BO84">
        <v>80</v>
      </c>
      <c r="BP84">
        <v>80</v>
      </c>
      <c r="BQ84">
        <v>40</v>
      </c>
      <c r="BR84">
        <v>1240</v>
      </c>
      <c r="BS84">
        <v>-999</v>
      </c>
      <c r="BT84">
        <v>6.3680000000000003</v>
      </c>
      <c r="BU84">
        <v>-18.271000000000001</v>
      </c>
      <c r="BV84">
        <v>0.54</v>
      </c>
      <c r="BW84">
        <v>0.21288090000000001</v>
      </c>
      <c r="BX84">
        <v>7.8773549999999998E-2</v>
      </c>
      <c r="BY84">
        <v>2.7828619999999998E-2</v>
      </c>
      <c r="BZ84">
        <v>0.30896800000000002</v>
      </c>
      <c r="CA84" t="s">
        <v>429</v>
      </c>
      <c r="CB84">
        <v>1</v>
      </c>
      <c r="CC84" t="s">
        <v>429</v>
      </c>
      <c r="CD84">
        <v>5</v>
      </c>
      <c r="CE84">
        <v>15</v>
      </c>
      <c r="CF84">
        <v>5</v>
      </c>
      <c r="CG84">
        <v>3</v>
      </c>
      <c r="CH84">
        <v>0</v>
      </c>
      <c r="CI84" t="s">
        <v>1088</v>
      </c>
      <c r="CJ84">
        <v>2</v>
      </c>
      <c r="CK84">
        <v>5</v>
      </c>
      <c r="CL84">
        <v>0</v>
      </c>
      <c r="CM84">
        <v>0</v>
      </c>
      <c r="CN84">
        <v>0</v>
      </c>
      <c r="CO84" t="s">
        <v>822</v>
      </c>
      <c r="CP84" t="s">
        <v>823</v>
      </c>
    </row>
    <row r="85" spans="1:94" x14ac:dyDescent="0.3">
      <c r="A85" t="s">
        <v>14</v>
      </c>
      <c r="B85" s="1">
        <v>42291</v>
      </c>
      <c r="C85" t="s">
        <v>389</v>
      </c>
      <c r="D85" s="46" t="s">
        <v>399</v>
      </c>
      <c r="E85" t="s">
        <v>423</v>
      </c>
      <c r="F85">
        <v>26.943930000000002</v>
      </c>
      <c r="G85">
        <v>-80.075090000000003</v>
      </c>
      <c r="H85" s="2">
        <v>0.34791666666666665</v>
      </c>
      <c r="I85">
        <v>77</v>
      </c>
      <c r="J85">
        <v>87.9</v>
      </c>
      <c r="K85">
        <v>82.9</v>
      </c>
      <c r="L85" s="46">
        <v>1</v>
      </c>
      <c r="M85" s="2">
        <v>0.56041666666666667</v>
      </c>
      <c r="N85">
        <v>88.3</v>
      </c>
      <c r="O85">
        <v>61.8</v>
      </c>
      <c r="P85">
        <v>98.2</v>
      </c>
      <c r="Q85">
        <v>1.4</v>
      </c>
      <c r="R85" t="s">
        <v>440</v>
      </c>
      <c r="S85">
        <v>14</v>
      </c>
      <c r="T85" s="2">
        <v>0.33333333333333331</v>
      </c>
      <c r="U85" s="2">
        <v>0.58333333333333337</v>
      </c>
      <c r="V85">
        <v>360.00000000000006</v>
      </c>
      <c r="W85" s="2">
        <v>0.37083333333333335</v>
      </c>
      <c r="X85" t="s">
        <v>452</v>
      </c>
      <c r="Y85" t="s">
        <v>454</v>
      </c>
      <c r="Z85" s="46" t="s">
        <v>485</v>
      </c>
      <c r="AA85">
        <v>950</v>
      </c>
      <c r="AB85">
        <v>4</v>
      </c>
      <c r="AC85">
        <v>2</v>
      </c>
      <c r="AD85">
        <v>159.71</v>
      </c>
      <c r="AE85">
        <v>296</v>
      </c>
      <c r="AF85">
        <v>100.815</v>
      </c>
      <c r="AG85">
        <v>10.75</v>
      </c>
      <c r="AH85" t="s">
        <v>503</v>
      </c>
      <c r="AI85" t="s">
        <v>1640</v>
      </c>
      <c r="AJ85" s="46" t="s">
        <v>442</v>
      </c>
      <c r="AK85">
        <v>16</v>
      </c>
      <c r="AL85" t="s">
        <v>442</v>
      </c>
      <c r="AM85">
        <v>205637</v>
      </c>
      <c r="AN85">
        <v>150.68100000000001</v>
      </c>
      <c r="AO85" s="46" t="s">
        <v>442</v>
      </c>
      <c r="AP85">
        <v>0.22700000000000001</v>
      </c>
      <c r="AQ85" t="s">
        <v>440</v>
      </c>
      <c r="AR85">
        <v>-999</v>
      </c>
      <c r="AS85" s="49">
        <v>0.37222222222222223</v>
      </c>
      <c r="AT85" s="46" t="s">
        <v>440</v>
      </c>
      <c r="AU85" s="46">
        <v>-999</v>
      </c>
      <c r="AV85" s="46" t="s">
        <v>442</v>
      </c>
      <c r="AW85" s="46" t="s">
        <v>442</v>
      </c>
      <c r="AX85" s="46" t="s">
        <v>442</v>
      </c>
      <c r="AY85" s="46" t="s">
        <v>722</v>
      </c>
      <c r="AZ85" s="46">
        <v>-999</v>
      </c>
      <c r="BA85" t="s">
        <v>442</v>
      </c>
      <c r="BB85">
        <v>-999</v>
      </c>
      <c r="BC85" s="2">
        <v>0.37291666666666662</v>
      </c>
      <c r="BD85">
        <v>1</v>
      </c>
      <c r="BE85" t="s">
        <v>728</v>
      </c>
      <c r="BF85" s="2">
        <v>0.3833333333333333</v>
      </c>
      <c r="BG85">
        <v>3</v>
      </c>
      <c r="BH85" t="s">
        <v>722</v>
      </c>
      <c r="BI85" s="2">
        <v>0.39583333333333331</v>
      </c>
      <c r="BJ85">
        <v>0.3</v>
      </c>
      <c r="BK85" t="s">
        <v>467</v>
      </c>
      <c r="BL85" s="2">
        <v>0.45069444444444445</v>
      </c>
      <c r="BM85" t="s">
        <v>824</v>
      </c>
      <c r="BN85" t="s">
        <v>825</v>
      </c>
      <c r="BO85">
        <v>80</v>
      </c>
      <c r="BP85">
        <v>80</v>
      </c>
      <c r="BQ85" t="s">
        <v>429</v>
      </c>
      <c r="BR85">
        <v>1200</v>
      </c>
      <c r="BS85">
        <v>-999</v>
      </c>
      <c r="BT85">
        <v>7.1008571428571434</v>
      </c>
      <c r="BU85">
        <v>-18.373999999999999</v>
      </c>
      <c r="BV85">
        <v>0.49008620000000003</v>
      </c>
      <c r="BW85">
        <v>0.27777350000000001</v>
      </c>
      <c r="BX85">
        <v>0.1010041</v>
      </c>
      <c r="BY85">
        <v>3.1658319999999997E-2</v>
      </c>
      <c r="BZ85">
        <v>0.24853529999999999</v>
      </c>
      <c r="CA85" t="s">
        <v>429</v>
      </c>
      <c r="CB85">
        <v>1</v>
      </c>
      <c r="CC85" t="s">
        <v>429</v>
      </c>
      <c r="CD85">
        <v>4</v>
      </c>
      <c r="CE85">
        <v>15</v>
      </c>
      <c r="CF85">
        <v>5</v>
      </c>
      <c r="CG85">
        <v>3</v>
      </c>
      <c r="CH85">
        <v>0</v>
      </c>
      <c r="CI85" t="s">
        <v>1088</v>
      </c>
      <c r="CJ85">
        <v>2</v>
      </c>
      <c r="CK85">
        <v>5</v>
      </c>
      <c r="CL85">
        <v>0</v>
      </c>
      <c r="CM85">
        <v>0</v>
      </c>
      <c r="CN85">
        <v>0</v>
      </c>
      <c r="CO85" t="s">
        <v>822</v>
      </c>
      <c r="CP85" t="s">
        <v>826</v>
      </c>
    </row>
    <row r="86" spans="1:94" x14ac:dyDescent="0.3">
      <c r="A86" t="s">
        <v>15</v>
      </c>
      <c r="B86" s="1">
        <v>42291</v>
      </c>
      <c r="C86" t="s">
        <v>389</v>
      </c>
      <c r="D86" s="46" t="s">
        <v>399</v>
      </c>
      <c r="E86" t="s">
        <v>423</v>
      </c>
      <c r="F86">
        <v>26.943930000000002</v>
      </c>
      <c r="G86">
        <v>-80.075090000000003</v>
      </c>
      <c r="H86" s="2">
        <v>0.34791666666666665</v>
      </c>
      <c r="I86">
        <v>77</v>
      </c>
      <c r="J86">
        <v>87.9</v>
      </c>
      <c r="K86">
        <v>82.9</v>
      </c>
      <c r="L86" s="46">
        <v>1</v>
      </c>
      <c r="M86" s="2">
        <v>0.56041666666666667</v>
      </c>
      <c r="N86">
        <v>88.3</v>
      </c>
      <c r="O86">
        <v>61.8</v>
      </c>
      <c r="P86">
        <v>98.2</v>
      </c>
      <c r="Q86">
        <v>1.4</v>
      </c>
      <c r="R86" t="s">
        <v>440</v>
      </c>
      <c r="S86">
        <v>15</v>
      </c>
      <c r="T86" s="2">
        <v>0.33333333333333331</v>
      </c>
      <c r="U86" s="2">
        <v>0.58333333333333337</v>
      </c>
      <c r="V86">
        <v>360.00000000000006</v>
      </c>
      <c r="W86" s="2">
        <v>0.51666666666666672</v>
      </c>
      <c r="X86" t="s">
        <v>452</v>
      </c>
      <c r="Y86" t="s">
        <v>454</v>
      </c>
      <c r="Z86" s="46" t="s">
        <v>485</v>
      </c>
      <c r="AA86">
        <v>870</v>
      </c>
      <c r="AB86">
        <v>4</v>
      </c>
      <c r="AC86">
        <v>1</v>
      </c>
      <c r="AD86">
        <v>130.27500000000001</v>
      </c>
      <c r="AE86">
        <v>273</v>
      </c>
      <c r="AF86">
        <v>91.08</v>
      </c>
      <c r="AG86">
        <v>9.41</v>
      </c>
      <c r="AH86" t="s">
        <v>501</v>
      </c>
      <c r="AI86" t="s">
        <v>1641</v>
      </c>
      <c r="AJ86" s="46" t="s">
        <v>442</v>
      </c>
      <c r="AK86">
        <v>5</v>
      </c>
      <c r="AL86" t="s">
        <v>440</v>
      </c>
      <c r="AM86">
        <v>-999</v>
      </c>
      <c r="AN86">
        <v>-999</v>
      </c>
      <c r="AO86" s="46" t="s">
        <v>442</v>
      </c>
      <c r="AP86">
        <v>1.3939999999999999</v>
      </c>
      <c r="AQ86" t="s">
        <v>442</v>
      </c>
      <c r="AR86">
        <v>1.3540000000000001</v>
      </c>
      <c r="AS86" s="49">
        <v>0.5180555555555556</v>
      </c>
      <c r="AT86" s="46" t="s">
        <v>442</v>
      </c>
      <c r="AU86" s="46">
        <v>0</v>
      </c>
      <c r="AV86" s="46" t="s">
        <v>442</v>
      </c>
      <c r="AW86" s="46" t="s">
        <v>442</v>
      </c>
      <c r="AX86" s="46" t="s">
        <v>442</v>
      </c>
      <c r="AY86" s="46" t="s">
        <v>722</v>
      </c>
      <c r="AZ86" s="46">
        <v>-999</v>
      </c>
      <c r="BA86" t="s">
        <v>442</v>
      </c>
      <c r="BB86">
        <v>-999</v>
      </c>
      <c r="BC86" s="2">
        <v>0.5180555555555556</v>
      </c>
      <c r="BD86">
        <v>0.4</v>
      </c>
      <c r="BE86" t="s">
        <v>728</v>
      </c>
      <c r="BF86" s="2">
        <v>0.52847222222222223</v>
      </c>
      <c r="BG86">
        <v>2</v>
      </c>
      <c r="BH86" t="s">
        <v>722</v>
      </c>
      <c r="BI86" s="2">
        <v>0.54097222222222219</v>
      </c>
      <c r="BJ86">
        <v>0.55000000000000004</v>
      </c>
      <c r="BK86" t="s">
        <v>467</v>
      </c>
      <c r="BL86" s="2">
        <v>0.66666666666666663</v>
      </c>
      <c r="BM86">
        <v>80</v>
      </c>
      <c r="BN86">
        <v>80</v>
      </c>
      <c r="BO86">
        <v>80</v>
      </c>
      <c r="BP86">
        <v>80</v>
      </c>
      <c r="BQ86">
        <v>80</v>
      </c>
      <c r="BR86" t="s">
        <v>827</v>
      </c>
      <c r="BS86">
        <v>-999</v>
      </c>
      <c r="BT86">
        <v>6.4350000000000005</v>
      </c>
      <c r="BU86">
        <v>-17.335999999999999</v>
      </c>
      <c r="BV86">
        <v>0.60563160000000005</v>
      </c>
      <c r="BW86">
        <v>0.26668550000000002</v>
      </c>
      <c r="BX86">
        <v>8.3500089999999999E-2</v>
      </c>
      <c r="BY86">
        <v>2.7919030000000001E-2</v>
      </c>
      <c r="BZ86">
        <v>0.25654130000000003</v>
      </c>
      <c r="CA86" t="s">
        <v>429</v>
      </c>
      <c r="CB86">
        <v>0</v>
      </c>
      <c r="CC86" t="s">
        <v>429</v>
      </c>
      <c r="CD86">
        <v>4</v>
      </c>
      <c r="CE86">
        <v>15</v>
      </c>
      <c r="CF86">
        <v>5</v>
      </c>
      <c r="CG86">
        <v>3</v>
      </c>
      <c r="CH86">
        <v>0</v>
      </c>
      <c r="CI86" t="s">
        <v>1088</v>
      </c>
      <c r="CJ86">
        <v>2</v>
      </c>
      <c r="CK86">
        <v>5</v>
      </c>
      <c r="CL86">
        <v>0</v>
      </c>
      <c r="CM86">
        <v>0</v>
      </c>
      <c r="CN86">
        <v>0</v>
      </c>
      <c r="CO86" t="s">
        <v>822</v>
      </c>
    </row>
    <row r="87" spans="1:94" x14ac:dyDescent="0.3">
      <c r="A87" t="s">
        <v>16</v>
      </c>
      <c r="B87" s="1">
        <v>42291</v>
      </c>
      <c r="C87" t="s">
        <v>389</v>
      </c>
      <c r="D87" s="46" t="s">
        <v>399</v>
      </c>
      <c r="E87" t="s">
        <v>423</v>
      </c>
      <c r="F87">
        <v>26.943930000000002</v>
      </c>
      <c r="G87">
        <v>-80.075090000000003</v>
      </c>
      <c r="H87" s="2">
        <v>0.34791666666666665</v>
      </c>
      <c r="I87">
        <v>77</v>
      </c>
      <c r="J87">
        <v>87.9</v>
      </c>
      <c r="K87">
        <v>82.9</v>
      </c>
      <c r="L87" s="46">
        <v>1</v>
      </c>
      <c r="M87" s="2">
        <v>0.56041666666666667</v>
      </c>
      <c r="N87">
        <v>88.3</v>
      </c>
      <c r="O87">
        <v>61.8</v>
      </c>
      <c r="P87">
        <v>98.2</v>
      </c>
      <c r="Q87">
        <v>1.4</v>
      </c>
      <c r="R87" t="s">
        <v>440</v>
      </c>
      <c r="S87">
        <v>16</v>
      </c>
      <c r="T87" s="2">
        <v>0.33333333333333331</v>
      </c>
      <c r="U87" s="2">
        <v>0.58333333333333337</v>
      </c>
      <c r="V87">
        <v>360.00000000000006</v>
      </c>
      <c r="W87" s="2">
        <v>0.54583333333333328</v>
      </c>
      <c r="X87" t="s">
        <v>452</v>
      </c>
      <c r="Y87" t="s">
        <v>454</v>
      </c>
      <c r="Z87" s="46" t="s">
        <v>485</v>
      </c>
      <c r="AA87">
        <v>680</v>
      </c>
      <c r="AB87">
        <v>3</v>
      </c>
      <c r="AC87">
        <v>1</v>
      </c>
      <c r="AD87">
        <v>122</v>
      </c>
      <c r="AE87">
        <v>267</v>
      </c>
      <c r="AF87">
        <v>81.73</v>
      </c>
      <c r="AG87">
        <v>9.9450000000000003</v>
      </c>
      <c r="AH87">
        <v>-999</v>
      </c>
      <c r="AI87" t="s">
        <v>1642</v>
      </c>
      <c r="AJ87" s="46" t="s">
        <v>440</v>
      </c>
      <c r="AK87">
        <v>-999</v>
      </c>
      <c r="AL87">
        <v>-999</v>
      </c>
      <c r="AM87">
        <v>-999</v>
      </c>
      <c r="AN87">
        <v>-999</v>
      </c>
      <c r="AO87" s="46" t="s">
        <v>442</v>
      </c>
      <c r="AP87">
        <v>0.39100000000000001</v>
      </c>
      <c r="AQ87" t="s">
        <v>442</v>
      </c>
      <c r="AR87">
        <v>0.33800000000000002</v>
      </c>
      <c r="AS87" s="49">
        <v>0.54583333333333328</v>
      </c>
      <c r="AT87" s="46" t="s">
        <v>442</v>
      </c>
      <c r="AU87" s="46">
        <v>0</v>
      </c>
      <c r="AV87" s="46" t="s">
        <v>442</v>
      </c>
      <c r="AW87" s="46" t="s">
        <v>442</v>
      </c>
      <c r="AX87" s="46" t="s">
        <v>442</v>
      </c>
      <c r="AY87" s="46" t="s">
        <v>722</v>
      </c>
      <c r="AZ87" s="46">
        <v>-999</v>
      </c>
      <c r="BA87" t="s">
        <v>442</v>
      </c>
      <c r="BB87">
        <v>-999</v>
      </c>
      <c r="BC87" s="2">
        <v>0.56944444444444442</v>
      </c>
      <c r="BD87">
        <v>1</v>
      </c>
      <c r="BE87" t="s">
        <v>728</v>
      </c>
      <c r="BF87" s="43">
        <v>-999</v>
      </c>
      <c r="BG87">
        <v>-999</v>
      </c>
      <c r="BH87">
        <v>-999</v>
      </c>
      <c r="BI87" s="43">
        <v>-999</v>
      </c>
      <c r="BJ87">
        <v>-999</v>
      </c>
      <c r="BK87">
        <v>-999</v>
      </c>
      <c r="BL87" s="2">
        <v>0.66666666666666663</v>
      </c>
      <c r="BM87">
        <v>-999</v>
      </c>
      <c r="BN87">
        <v>-999</v>
      </c>
      <c r="BO87">
        <v>-999</v>
      </c>
      <c r="BP87">
        <v>-999</v>
      </c>
      <c r="BQ87">
        <v>-999</v>
      </c>
      <c r="BR87" t="s">
        <v>429</v>
      </c>
      <c r="BS87">
        <v>-999</v>
      </c>
      <c r="BT87">
        <v>6.5879999999999992</v>
      </c>
      <c r="BU87">
        <v>-18.279</v>
      </c>
      <c r="BV87">
        <v>0.54250560000000003</v>
      </c>
      <c r="BW87">
        <v>0.28004440000000003</v>
      </c>
      <c r="BX87">
        <v>0.113119</v>
      </c>
      <c r="BY87">
        <v>3.4268630000000001E-2</v>
      </c>
      <c r="BZ87">
        <v>0.28776309999999999</v>
      </c>
      <c r="CA87" t="s">
        <v>429</v>
      </c>
      <c r="CB87">
        <v>0</v>
      </c>
      <c r="CC87" t="s">
        <v>429</v>
      </c>
      <c r="CD87">
        <v>4</v>
      </c>
      <c r="CE87">
        <v>15</v>
      </c>
      <c r="CF87">
        <v>5</v>
      </c>
      <c r="CG87">
        <v>3</v>
      </c>
      <c r="CH87">
        <v>0</v>
      </c>
      <c r="CI87" t="s">
        <v>1088</v>
      </c>
      <c r="CJ87">
        <v>2</v>
      </c>
      <c r="CK87">
        <v>5</v>
      </c>
      <c r="CL87">
        <v>0</v>
      </c>
      <c r="CM87">
        <v>0</v>
      </c>
      <c r="CN87">
        <v>0</v>
      </c>
      <c r="CO87" t="s">
        <v>822</v>
      </c>
      <c r="CP87" t="s">
        <v>828</v>
      </c>
    </row>
    <row r="88" spans="1:94" x14ac:dyDescent="0.3">
      <c r="A88" t="s">
        <v>33</v>
      </c>
      <c r="B88" s="1">
        <v>42296</v>
      </c>
      <c r="C88" t="s">
        <v>389</v>
      </c>
      <c r="D88" s="46" t="s">
        <v>399</v>
      </c>
      <c r="E88" t="s">
        <v>423</v>
      </c>
      <c r="F88">
        <v>26.943930000000002</v>
      </c>
      <c r="G88">
        <v>-80.075090000000003</v>
      </c>
      <c r="H88" s="2">
        <v>0.3444444444444445</v>
      </c>
      <c r="I88">
        <v>76.900000000000006</v>
      </c>
      <c r="J88">
        <v>69.7</v>
      </c>
      <c r="K88">
        <v>79.599999999999994</v>
      </c>
      <c r="L88" s="46">
        <v>10.3</v>
      </c>
      <c r="M88" s="2">
        <v>0.42499999999999999</v>
      </c>
      <c r="N88">
        <v>77.900000000000006</v>
      </c>
      <c r="O88">
        <v>68.900000000000006</v>
      </c>
      <c r="P88">
        <v>80.8</v>
      </c>
      <c r="Q88">
        <v>7.6</v>
      </c>
      <c r="R88" t="s">
        <v>440</v>
      </c>
      <c r="S88">
        <v>33</v>
      </c>
      <c r="T88" s="2">
        <v>0.33333333333333331</v>
      </c>
      <c r="U88" s="2">
        <v>0.45833333333333331</v>
      </c>
      <c r="V88">
        <v>180</v>
      </c>
      <c r="W88" s="2">
        <v>0.35972222222222222</v>
      </c>
      <c r="X88" t="s">
        <v>457</v>
      </c>
      <c r="Y88" t="s">
        <v>454</v>
      </c>
      <c r="Z88" s="46" t="s">
        <v>485</v>
      </c>
      <c r="AA88">
        <v>640</v>
      </c>
      <c r="AB88">
        <v>3</v>
      </c>
      <c r="AC88">
        <v>1</v>
      </c>
      <c r="AD88">
        <v>126.455</v>
      </c>
      <c r="AE88">
        <v>273</v>
      </c>
      <c r="AF88">
        <v>91.39</v>
      </c>
      <c r="AG88">
        <v>9.8699999999999992</v>
      </c>
      <c r="AH88">
        <v>-999</v>
      </c>
      <c r="AI88" t="s">
        <v>1659</v>
      </c>
      <c r="AJ88" s="46" t="s">
        <v>440</v>
      </c>
      <c r="AK88">
        <v>-999</v>
      </c>
      <c r="AL88">
        <v>-999</v>
      </c>
      <c r="AM88">
        <v>-999</v>
      </c>
      <c r="AN88">
        <v>-999</v>
      </c>
      <c r="AO88" s="46" t="s">
        <v>440</v>
      </c>
      <c r="AP88">
        <v>-999</v>
      </c>
      <c r="AQ88" t="s">
        <v>440</v>
      </c>
      <c r="AR88">
        <v>-999</v>
      </c>
      <c r="AS88" s="46">
        <v>-999</v>
      </c>
      <c r="AT88" s="46" t="s">
        <v>440</v>
      </c>
      <c r="AU88" s="46">
        <v>-999</v>
      </c>
      <c r="AV88" s="46" t="s">
        <v>442</v>
      </c>
      <c r="AW88" s="46" t="s">
        <v>442</v>
      </c>
      <c r="AX88" s="46" t="s">
        <v>442</v>
      </c>
      <c r="AY88" s="46" t="s">
        <v>463</v>
      </c>
      <c r="AZ88" s="46">
        <v>-999</v>
      </c>
      <c r="BA88" t="s">
        <v>442</v>
      </c>
      <c r="BB88">
        <v>-999</v>
      </c>
      <c r="BC88">
        <v>-999</v>
      </c>
      <c r="BD88">
        <v>-999</v>
      </c>
      <c r="BE88">
        <v>-999</v>
      </c>
      <c r="BF88" s="2">
        <v>0.37222222222222223</v>
      </c>
      <c r="BG88">
        <v>1</v>
      </c>
      <c r="BH88" t="s">
        <v>472</v>
      </c>
      <c r="BI88" s="43">
        <v>-999</v>
      </c>
      <c r="BJ88">
        <v>-999</v>
      </c>
      <c r="BK88">
        <v>-999</v>
      </c>
      <c r="BL88" t="s">
        <v>429</v>
      </c>
      <c r="BM88">
        <v>-999</v>
      </c>
      <c r="BN88">
        <v>-999</v>
      </c>
      <c r="BO88">
        <v>-999</v>
      </c>
      <c r="BP88">
        <v>-999</v>
      </c>
      <c r="BQ88">
        <v>-999</v>
      </c>
      <c r="BR88">
        <v>500</v>
      </c>
      <c r="BS88">
        <v>-999</v>
      </c>
      <c r="BT88">
        <v>6.048</v>
      </c>
      <c r="BU88">
        <v>-15.914999999999999</v>
      </c>
      <c r="BV88">
        <v>0.67775799999999997</v>
      </c>
      <c r="BW88">
        <v>0.26492890000000002</v>
      </c>
      <c r="BX88">
        <v>8.1970979999999999E-2</v>
      </c>
      <c r="BY88">
        <v>2.6929519999999998E-2</v>
      </c>
      <c r="BZ88">
        <v>0.2306019</v>
      </c>
      <c r="CA88" t="s">
        <v>429</v>
      </c>
      <c r="CB88">
        <v>1</v>
      </c>
      <c r="CC88" t="s">
        <v>429</v>
      </c>
      <c r="CD88">
        <v>4</v>
      </c>
      <c r="CE88">
        <v>10</v>
      </c>
      <c r="CF88">
        <v>10</v>
      </c>
      <c r="CG88">
        <v>1</v>
      </c>
      <c r="CH88">
        <v>0</v>
      </c>
      <c r="CI88" t="s">
        <v>1783</v>
      </c>
      <c r="CJ88" t="s">
        <v>855</v>
      </c>
      <c r="CK88">
        <v>2</v>
      </c>
      <c r="CL88">
        <v>0</v>
      </c>
      <c r="CM88">
        <v>0</v>
      </c>
      <c r="CN88">
        <v>0</v>
      </c>
      <c r="CO88" t="s">
        <v>856</v>
      </c>
      <c r="CP88" t="s">
        <v>857</v>
      </c>
    </row>
    <row r="89" spans="1:94" x14ac:dyDescent="0.3">
      <c r="A89" t="s">
        <v>95</v>
      </c>
      <c r="B89" s="1">
        <v>42428</v>
      </c>
      <c r="C89" t="s">
        <v>390</v>
      </c>
      <c r="D89" s="46" t="s">
        <v>399</v>
      </c>
      <c r="E89" t="s">
        <v>423</v>
      </c>
      <c r="F89">
        <v>26.943930000000002</v>
      </c>
      <c r="G89">
        <v>-80.075090000000003</v>
      </c>
      <c r="H89" s="2">
        <v>0.36458333333333331</v>
      </c>
      <c r="I89">
        <v>61.2</v>
      </c>
      <c r="J89">
        <v>71.8</v>
      </c>
      <c r="K89">
        <v>60.6</v>
      </c>
      <c r="L89" s="46">
        <v>0.9</v>
      </c>
      <c r="M89" s="2">
        <v>0.52152777777777781</v>
      </c>
      <c r="N89">
        <v>69.8</v>
      </c>
      <c r="O89">
        <v>59.8</v>
      </c>
      <c r="P89">
        <v>68.900000000000006</v>
      </c>
      <c r="Q89">
        <v>0.8</v>
      </c>
      <c r="R89" t="s">
        <v>440</v>
      </c>
      <c r="S89">
        <v>95</v>
      </c>
      <c r="T89" s="2">
        <v>0.35416666666666669</v>
      </c>
      <c r="U89" s="2">
        <v>0.52083333333333337</v>
      </c>
      <c r="V89">
        <v>240.00000000000003</v>
      </c>
      <c r="W89" s="2">
        <v>0.45624999999999999</v>
      </c>
      <c r="X89" t="s">
        <v>461</v>
      </c>
      <c r="Y89" t="s">
        <v>454</v>
      </c>
      <c r="Z89" s="46" t="s">
        <v>486</v>
      </c>
      <c r="AA89">
        <v>760</v>
      </c>
      <c r="AB89">
        <v>2</v>
      </c>
      <c r="AC89">
        <v>3</v>
      </c>
      <c r="AD89">
        <v>136.625</v>
      </c>
      <c r="AE89">
        <v>272</v>
      </c>
      <c r="AF89">
        <v>83.724999999999994</v>
      </c>
      <c r="AG89">
        <v>10.225</v>
      </c>
      <c r="AH89">
        <v>-999</v>
      </c>
      <c r="AI89" t="s">
        <v>1716</v>
      </c>
      <c r="AJ89" s="46" t="s">
        <v>440</v>
      </c>
      <c r="AK89">
        <v>-999</v>
      </c>
      <c r="AL89">
        <v>-999</v>
      </c>
      <c r="AM89">
        <v>-999</v>
      </c>
      <c r="AN89">
        <v>-999</v>
      </c>
      <c r="AO89" s="46" t="s">
        <v>440</v>
      </c>
      <c r="AP89">
        <v>-999</v>
      </c>
      <c r="AQ89" t="s">
        <v>442</v>
      </c>
      <c r="AR89" t="s">
        <v>739</v>
      </c>
      <c r="AS89" s="49">
        <v>0.47291666666666665</v>
      </c>
      <c r="AT89" s="46" t="s">
        <v>442</v>
      </c>
      <c r="AU89" s="46">
        <v>1</v>
      </c>
      <c r="AV89" s="46" t="s">
        <v>442</v>
      </c>
      <c r="AW89" s="46" t="s">
        <v>442</v>
      </c>
      <c r="AX89" s="46" t="s">
        <v>442</v>
      </c>
      <c r="AY89" s="46" t="s">
        <v>472</v>
      </c>
      <c r="AZ89" s="46">
        <v>-999</v>
      </c>
      <c r="BA89" t="s">
        <v>442</v>
      </c>
      <c r="BB89">
        <v>-999</v>
      </c>
      <c r="BC89" s="2">
        <v>0.45694444444444443</v>
      </c>
      <c r="BD89">
        <v>0.6</v>
      </c>
      <c r="BE89" t="s">
        <v>733</v>
      </c>
      <c r="BF89" s="2">
        <v>0.46666666666666662</v>
      </c>
      <c r="BG89">
        <v>0.6</v>
      </c>
      <c r="BH89" t="s">
        <v>472</v>
      </c>
      <c r="BI89" s="2">
        <v>0.4770833333333333</v>
      </c>
      <c r="BJ89">
        <v>0.6</v>
      </c>
      <c r="BK89" t="s">
        <v>472</v>
      </c>
      <c r="BL89" s="2">
        <v>0.50694444444444442</v>
      </c>
      <c r="BM89">
        <v>80</v>
      </c>
      <c r="BN89">
        <v>80</v>
      </c>
      <c r="BO89">
        <v>80</v>
      </c>
      <c r="BP89">
        <v>80</v>
      </c>
      <c r="BQ89">
        <v>80</v>
      </c>
      <c r="BR89">
        <v>320</v>
      </c>
      <c r="BS89">
        <v>-999</v>
      </c>
      <c r="BT89">
        <v>5.8550000000000004</v>
      </c>
      <c r="BU89">
        <v>-16.885999999999999</v>
      </c>
      <c r="BV89">
        <v>0.61782210000000004</v>
      </c>
      <c r="BW89">
        <v>0.1596342</v>
      </c>
      <c r="BX89">
        <v>4.9726859999999998E-2</v>
      </c>
      <c r="BY89">
        <v>2.0590290000000001E-2</v>
      </c>
      <c r="BZ89">
        <v>0.29409859999999999</v>
      </c>
      <c r="CA89" t="s">
        <v>429</v>
      </c>
      <c r="CB89">
        <v>1</v>
      </c>
      <c r="CC89">
        <v>4</v>
      </c>
      <c r="CD89">
        <v>3</v>
      </c>
      <c r="CE89">
        <v>4</v>
      </c>
      <c r="CF89">
        <v>10</v>
      </c>
      <c r="CG89">
        <v>0.4</v>
      </c>
      <c r="CH89">
        <v>0</v>
      </c>
      <c r="CI89">
        <v>-999</v>
      </c>
      <c r="CJ89">
        <v>-999</v>
      </c>
      <c r="CK89">
        <v>4</v>
      </c>
      <c r="CL89">
        <v>0</v>
      </c>
      <c r="CM89">
        <v>0</v>
      </c>
      <c r="CN89">
        <v>0</v>
      </c>
      <c r="CO89" t="s">
        <v>915</v>
      </c>
      <c r="CP89" t="s">
        <v>917</v>
      </c>
    </row>
    <row r="90" spans="1:94" x14ac:dyDescent="0.3">
      <c r="A90" t="s">
        <v>112</v>
      </c>
      <c r="B90" s="1">
        <v>42434</v>
      </c>
      <c r="C90" t="s">
        <v>390</v>
      </c>
      <c r="D90" s="46" t="s">
        <v>407</v>
      </c>
      <c r="E90" t="s">
        <v>423</v>
      </c>
      <c r="F90">
        <v>26.943930000000002</v>
      </c>
      <c r="G90">
        <v>-80.075090000000003</v>
      </c>
      <c r="H90" s="2" t="s">
        <v>429</v>
      </c>
      <c r="I90" t="s">
        <v>429</v>
      </c>
      <c r="J90" t="s">
        <v>429</v>
      </c>
      <c r="K90" t="s">
        <v>429</v>
      </c>
      <c r="L90" s="46" t="s">
        <v>429</v>
      </c>
      <c r="M90" s="2" t="s">
        <v>429</v>
      </c>
      <c r="N90" t="s">
        <v>429</v>
      </c>
      <c r="O90" t="s">
        <v>429</v>
      </c>
      <c r="P90" t="s">
        <v>429</v>
      </c>
      <c r="Q90" t="s">
        <v>429</v>
      </c>
      <c r="R90" t="s">
        <v>440</v>
      </c>
      <c r="S90">
        <v>109</v>
      </c>
      <c r="T90" s="2">
        <v>0.375</v>
      </c>
      <c r="U90" s="2">
        <v>0.52083333333333337</v>
      </c>
      <c r="V90">
        <v>210.00000000000006</v>
      </c>
      <c r="W90" s="2">
        <v>0.37708333333333338</v>
      </c>
      <c r="X90" t="s">
        <v>429</v>
      </c>
      <c r="Y90" t="s">
        <v>454</v>
      </c>
      <c r="Z90" s="46" t="s">
        <v>485</v>
      </c>
      <c r="AA90">
        <v>780</v>
      </c>
      <c r="AB90">
        <v>3</v>
      </c>
      <c r="AC90">
        <v>2</v>
      </c>
      <c r="AD90">
        <v>128.9</v>
      </c>
      <c r="AE90">
        <v>273</v>
      </c>
      <c r="AF90">
        <v>75.400000000000006</v>
      </c>
      <c r="AG90">
        <v>9.93</v>
      </c>
      <c r="AH90">
        <v>-999</v>
      </c>
      <c r="AI90" t="s">
        <v>1725</v>
      </c>
      <c r="AJ90" s="46" t="s">
        <v>440</v>
      </c>
      <c r="AK90">
        <v>-999</v>
      </c>
      <c r="AL90">
        <v>-999</v>
      </c>
      <c r="AM90">
        <v>-999</v>
      </c>
      <c r="AN90">
        <v>-999</v>
      </c>
      <c r="AO90" s="46" t="s">
        <v>442</v>
      </c>
      <c r="AP90">
        <v>0.28299999999999997</v>
      </c>
      <c r="AQ90" t="s">
        <v>442</v>
      </c>
      <c r="AR90">
        <v>1.5640000000000001</v>
      </c>
      <c r="AS90" s="46" t="s">
        <v>429</v>
      </c>
      <c r="AT90" s="46" t="s">
        <v>442</v>
      </c>
      <c r="AU90" s="46">
        <v>0</v>
      </c>
      <c r="AV90" s="46" t="s">
        <v>442</v>
      </c>
      <c r="AW90" s="46" t="s">
        <v>442</v>
      </c>
      <c r="AX90" s="46" t="s">
        <v>442</v>
      </c>
      <c r="AY90" s="46" t="s">
        <v>472</v>
      </c>
      <c r="AZ90" s="46">
        <v>-999</v>
      </c>
      <c r="BA90" t="s">
        <v>442</v>
      </c>
      <c r="BB90">
        <v>-999</v>
      </c>
      <c r="BC90" s="2">
        <v>0.37847222222222227</v>
      </c>
      <c r="BD90">
        <v>1</v>
      </c>
      <c r="BE90" t="s">
        <v>472</v>
      </c>
      <c r="BF90" s="2">
        <v>0.38958333333333334</v>
      </c>
      <c r="BG90">
        <v>0.65</v>
      </c>
      <c r="BH90" t="s">
        <v>741</v>
      </c>
      <c r="BI90" s="2">
        <v>0.3979166666666667</v>
      </c>
      <c r="BJ90">
        <v>2</v>
      </c>
      <c r="BK90" t="s">
        <v>472</v>
      </c>
      <c r="BL90" s="2">
        <v>0.47013888888888888</v>
      </c>
      <c r="BM90">
        <v>80</v>
      </c>
      <c r="BN90">
        <v>80</v>
      </c>
      <c r="BO90">
        <v>80</v>
      </c>
      <c r="BP90">
        <v>80</v>
      </c>
      <c r="BQ90">
        <v>80</v>
      </c>
      <c r="BR90">
        <v>1080</v>
      </c>
      <c r="BS90">
        <v>-999</v>
      </c>
      <c r="BT90">
        <v>6.0080000000000009</v>
      </c>
      <c r="BU90">
        <v>-20.126000000000001</v>
      </c>
      <c r="BV90">
        <v>0.4501175</v>
      </c>
      <c r="BW90">
        <v>0.21426290000000001</v>
      </c>
      <c r="BX90">
        <v>7.4464779999999994E-2</v>
      </c>
      <c r="BY90">
        <v>2.605031E-2</v>
      </c>
      <c r="BZ90">
        <v>0.41296470000000002</v>
      </c>
      <c r="CA90" t="s">
        <v>429</v>
      </c>
      <c r="CB90">
        <v>1</v>
      </c>
      <c r="CC90">
        <v>5</v>
      </c>
      <c r="CD90">
        <v>3</v>
      </c>
      <c r="CE90">
        <v>12</v>
      </c>
      <c r="CF90">
        <v>10</v>
      </c>
      <c r="CG90">
        <v>1.2</v>
      </c>
      <c r="CH90">
        <v>1</v>
      </c>
      <c r="CI90">
        <v>-999</v>
      </c>
      <c r="CJ90">
        <v>-999</v>
      </c>
      <c r="CK90">
        <v>5</v>
      </c>
      <c r="CL90">
        <v>1</v>
      </c>
      <c r="CM90">
        <v>0</v>
      </c>
      <c r="CN90">
        <v>0</v>
      </c>
      <c r="CO90">
        <v>-999</v>
      </c>
      <c r="CP90" t="s">
        <v>931</v>
      </c>
    </row>
    <row r="91" spans="1:94" x14ac:dyDescent="0.3">
      <c r="A91" t="s">
        <v>113</v>
      </c>
      <c r="B91" s="1">
        <v>42434</v>
      </c>
      <c r="C91" t="s">
        <v>390</v>
      </c>
      <c r="D91" s="46" t="s">
        <v>407</v>
      </c>
      <c r="E91" t="s">
        <v>423</v>
      </c>
      <c r="F91">
        <v>26.943930000000002</v>
      </c>
      <c r="G91">
        <v>-80.075090000000003</v>
      </c>
      <c r="H91" s="2" t="s">
        <v>429</v>
      </c>
      <c r="I91" t="s">
        <v>429</v>
      </c>
      <c r="J91" t="s">
        <v>429</v>
      </c>
      <c r="K91" t="s">
        <v>429</v>
      </c>
      <c r="L91" s="46" t="s">
        <v>429</v>
      </c>
      <c r="M91" s="2" t="s">
        <v>429</v>
      </c>
      <c r="N91" t="s">
        <v>429</v>
      </c>
      <c r="O91" t="s">
        <v>429</v>
      </c>
      <c r="P91" t="s">
        <v>429</v>
      </c>
      <c r="Q91" t="s">
        <v>429</v>
      </c>
      <c r="R91" t="s">
        <v>440</v>
      </c>
      <c r="S91">
        <v>110</v>
      </c>
      <c r="T91" s="2">
        <v>0.375</v>
      </c>
      <c r="U91" s="2">
        <v>0.52083333333333337</v>
      </c>
      <c r="V91">
        <v>210.00000000000006</v>
      </c>
      <c r="W91" s="2">
        <v>0.3979166666666667</v>
      </c>
      <c r="X91" t="s">
        <v>429</v>
      </c>
      <c r="Y91" t="s">
        <v>462</v>
      </c>
      <c r="Z91" s="46" t="s">
        <v>485</v>
      </c>
      <c r="AA91">
        <v>1030</v>
      </c>
      <c r="AB91">
        <v>3</v>
      </c>
      <c r="AC91">
        <v>3</v>
      </c>
      <c r="AD91">
        <v>160.13999999999999</v>
      </c>
      <c r="AE91">
        <v>307</v>
      </c>
      <c r="AF91">
        <v>101.345</v>
      </c>
      <c r="AG91">
        <v>10.98</v>
      </c>
      <c r="AH91">
        <v>-999</v>
      </c>
      <c r="AI91" t="s">
        <v>1726</v>
      </c>
      <c r="AJ91" s="46" t="s">
        <v>440</v>
      </c>
      <c r="AK91">
        <v>-999</v>
      </c>
      <c r="AL91">
        <v>-999</v>
      </c>
      <c r="AM91">
        <v>-999</v>
      </c>
      <c r="AN91">
        <v>-999</v>
      </c>
      <c r="AO91" s="46" t="s">
        <v>440</v>
      </c>
      <c r="AP91">
        <v>-999</v>
      </c>
      <c r="AQ91" t="s">
        <v>442</v>
      </c>
      <c r="AR91">
        <v>0.67200000000000004</v>
      </c>
      <c r="AS91" s="46" t="s">
        <v>735</v>
      </c>
      <c r="AT91" s="46" t="s">
        <v>442</v>
      </c>
      <c r="AU91" s="46">
        <v>0</v>
      </c>
      <c r="AV91" s="46" t="s">
        <v>442</v>
      </c>
      <c r="AW91" s="46" t="s">
        <v>442</v>
      </c>
      <c r="AX91" s="46" t="s">
        <v>442</v>
      </c>
      <c r="AY91" s="46" t="s">
        <v>472</v>
      </c>
      <c r="AZ91" s="46">
        <v>-999</v>
      </c>
      <c r="BA91" t="s">
        <v>442</v>
      </c>
      <c r="BB91">
        <v>-999</v>
      </c>
      <c r="BC91" s="2">
        <v>0.39930555555555558</v>
      </c>
      <c r="BD91">
        <v>0.6</v>
      </c>
      <c r="BE91" t="s">
        <v>463</v>
      </c>
      <c r="BF91" s="2">
        <v>0.40763888888888888</v>
      </c>
      <c r="BG91">
        <v>1</v>
      </c>
      <c r="BH91" t="s">
        <v>472</v>
      </c>
      <c r="BI91" s="2">
        <v>0.41875000000000001</v>
      </c>
      <c r="BJ91">
        <v>0.95</v>
      </c>
      <c r="BK91" t="s">
        <v>741</v>
      </c>
      <c r="BL91" s="2">
        <v>0.47013888888888888</v>
      </c>
      <c r="BM91">
        <v>80</v>
      </c>
      <c r="BN91">
        <v>80</v>
      </c>
      <c r="BO91">
        <v>80</v>
      </c>
      <c r="BP91">
        <v>80</v>
      </c>
      <c r="BQ91">
        <v>80</v>
      </c>
      <c r="BR91">
        <v>820</v>
      </c>
      <c r="BS91">
        <v>-999</v>
      </c>
      <c r="BT91">
        <v>5.6610000000000005</v>
      </c>
      <c r="BU91">
        <v>-20.369999999999997</v>
      </c>
      <c r="BV91">
        <v>0.40835680000000002</v>
      </c>
      <c r="BW91">
        <v>0.1772581</v>
      </c>
      <c r="BX91">
        <v>6.9335659999999993E-2</v>
      </c>
      <c r="BY91">
        <v>2.501915E-2</v>
      </c>
      <c r="BZ91">
        <v>0.47220420000000002</v>
      </c>
      <c r="CA91" t="s">
        <v>429</v>
      </c>
      <c r="CB91">
        <v>1</v>
      </c>
      <c r="CC91">
        <v>8</v>
      </c>
      <c r="CD91">
        <v>3</v>
      </c>
      <c r="CE91">
        <v>12</v>
      </c>
      <c r="CF91">
        <v>10</v>
      </c>
      <c r="CG91">
        <v>1.2</v>
      </c>
      <c r="CH91">
        <v>1</v>
      </c>
      <c r="CI91">
        <v>-999</v>
      </c>
      <c r="CJ91">
        <v>-999</v>
      </c>
      <c r="CK91">
        <v>5</v>
      </c>
      <c r="CL91">
        <v>1</v>
      </c>
      <c r="CM91">
        <v>0</v>
      </c>
      <c r="CN91">
        <v>0</v>
      </c>
      <c r="CO91">
        <v>-999</v>
      </c>
      <c r="CP91" t="s">
        <v>931</v>
      </c>
    </row>
    <row r="92" spans="1:94" x14ac:dyDescent="0.3">
      <c r="A92" t="s">
        <v>114</v>
      </c>
      <c r="B92" s="1">
        <v>42434</v>
      </c>
      <c r="C92" t="s">
        <v>390</v>
      </c>
      <c r="D92" s="46" t="s">
        <v>407</v>
      </c>
      <c r="E92" t="s">
        <v>423</v>
      </c>
      <c r="F92">
        <v>26.943930000000002</v>
      </c>
      <c r="G92">
        <v>-80.075090000000003</v>
      </c>
      <c r="H92" s="2" t="s">
        <v>429</v>
      </c>
      <c r="I92" t="s">
        <v>429</v>
      </c>
      <c r="J92" t="s">
        <v>429</v>
      </c>
      <c r="K92" t="s">
        <v>429</v>
      </c>
      <c r="L92" s="46" t="s">
        <v>429</v>
      </c>
      <c r="M92" s="2" t="s">
        <v>429</v>
      </c>
      <c r="N92" t="s">
        <v>429</v>
      </c>
      <c r="O92" t="s">
        <v>429</v>
      </c>
      <c r="P92" t="s">
        <v>429</v>
      </c>
      <c r="Q92" t="s">
        <v>429</v>
      </c>
      <c r="R92" t="s">
        <v>440</v>
      </c>
      <c r="S92">
        <v>111</v>
      </c>
      <c r="T92" s="2">
        <v>0.375</v>
      </c>
      <c r="U92" s="2">
        <v>0.52083333333333337</v>
      </c>
      <c r="V92">
        <v>210.00000000000006</v>
      </c>
      <c r="W92" s="2">
        <v>0.3979166666666667</v>
      </c>
      <c r="X92" t="s">
        <v>429</v>
      </c>
      <c r="Y92" t="s">
        <v>462</v>
      </c>
      <c r="Z92" s="46" t="s">
        <v>485</v>
      </c>
      <c r="AA92">
        <v>860</v>
      </c>
      <c r="AB92">
        <v>3</v>
      </c>
      <c r="AC92">
        <v>2</v>
      </c>
      <c r="AD92">
        <v>130.9</v>
      </c>
      <c r="AE92">
        <v>270</v>
      </c>
      <c r="AF92">
        <v>84.75</v>
      </c>
      <c r="AG92">
        <v>10.75</v>
      </c>
      <c r="AH92">
        <v>-999</v>
      </c>
      <c r="AI92" t="s">
        <v>1727</v>
      </c>
      <c r="AJ92" s="46" t="s">
        <v>440</v>
      </c>
      <c r="AK92">
        <v>-999</v>
      </c>
      <c r="AL92">
        <v>-999</v>
      </c>
      <c r="AM92">
        <v>-999</v>
      </c>
      <c r="AN92">
        <v>-999</v>
      </c>
      <c r="AO92" s="46" t="s">
        <v>440</v>
      </c>
      <c r="AP92">
        <v>-999</v>
      </c>
      <c r="AQ92" t="s">
        <v>442</v>
      </c>
      <c r="AR92">
        <v>-999</v>
      </c>
      <c r="AS92" s="46">
        <v>-999</v>
      </c>
      <c r="AT92" s="46" t="s">
        <v>442</v>
      </c>
      <c r="AU92" s="46">
        <v>0</v>
      </c>
      <c r="AV92" s="46" t="s">
        <v>442</v>
      </c>
      <c r="AW92" s="46" t="s">
        <v>442</v>
      </c>
      <c r="AX92" s="46" t="s">
        <v>442</v>
      </c>
      <c r="AY92" s="46" t="s">
        <v>741</v>
      </c>
      <c r="AZ92" s="46">
        <v>-999</v>
      </c>
      <c r="BA92" t="s">
        <v>442</v>
      </c>
      <c r="BB92">
        <v>-999</v>
      </c>
      <c r="BC92">
        <v>-999</v>
      </c>
      <c r="BD92">
        <v>-999</v>
      </c>
      <c r="BE92">
        <v>-999</v>
      </c>
      <c r="BF92" s="2">
        <v>0.43055555555555558</v>
      </c>
      <c r="BG92">
        <v>1</v>
      </c>
      <c r="BH92" t="s">
        <v>741</v>
      </c>
      <c r="BI92" s="43">
        <v>-999</v>
      </c>
      <c r="BJ92">
        <v>-999</v>
      </c>
      <c r="BK92">
        <v>-999</v>
      </c>
      <c r="BL92" s="2">
        <v>0.47916666666666669</v>
      </c>
      <c r="BM92">
        <v>-999</v>
      </c>
      <c r="BN92">
        <v>-999</v>
      </c>
      <c r="BO92">
        <v>-999</v>
      </c>
      <c r="BP92">
        <v>-999</v>
      </c>
      <c r="BQ92">
        <v>-999</v>
      </c>
      <c r="BR92">
        <v>600</v>
      </c>
      <c r="BS92">
        <v>-999</v>
      </c>
      <c r="BT92">
        <v>5.67</v>
      </c>
      <c r="BU92">
        <v>-19.690999999999999</v>
      </c>
      <c r="BV92">
        <v>0.45034659999999999</v>
      </c>
      <c r="BW92">
        <v>0.18380859999999999</v>
      </c>
      <c r="BX92">
        <v>6.4334950000000002E-2</v>
      </c>
      <c r="BY92">
        <v>2.3479320000000001E-2</v>
      </c>
      <c r="BZ92">
        <v>0.44002989999999997</v>
      </c>
      <c r="CA92" t="s">
        <v>429</v>
      </c>
      <c r="CB92">
        <v>1</v>
      </c>
      <c r="CC92">
        <v>8</v>
      </c>
      <c r="CD92">
        <v>3</v>
      </c>
      <c r="CE92">
        <v>12</v>
      </c>
      <c r="CF92">
        <v>10</v>
      </c>
      <c r="CG92">
        <v>1.2</v>
      </c>
      <c r="CH92">
        <v>1</v>
      </c>
      <c r="CI92">
        <v>-999</v>
      </c>
      <c r="CJ92">
        <v>-999</v>
      </c>
      <c r="CK92">
        <v>5</v>
      </c>
      <c r="CL92">
        <v>1</v>
      </c>
      <c r="CM92">
        <v>0</v>
      </c>
      <c r="CN92">
        <v>0</v>
      </c>
      <c r="CO92">
        <v>-999</v>
      </c>
      <c r="CP92" t="s">
        <v>931</v>
      </c>
    </row>
    <row r="93" spans="1:94" x14ac:dyDescent="0.3">
      <c r="A93" t="s">
        <v>115</v>
      </c>
      <c r="B93" s="1">
        <v>42434</v>
      </c>
      <c r="C93" t="s">
        <v>390</v>
      </c>
      <c r="D93" s="46" t="s">
        <v>407</v>
      </c>
      <c r="E93" t="s">
        <v>423</v>
      </c>
      <c r="F93">
        <v>26.943930000000002</v>
      </c>
      <c r="G93">
        <v>-80.075090000000003</v>
      </c>
      <c r="H93" s="2" t="s">
        <v>429</v>
      </c>
      <c r="I93" t="s">
        <v>429</v>
      </c>
      <c r="J93" t="s">
        <v>429</v>
      </c>
      <c r="K93" t="s">
        <v>429</v>
      </c>
      <c r="L93" s="46" t="s">
        <v>429</v>
      </c>
      <c r="M93" s="2" t="s">
        <v>429</v>
      </c>
      <c r="N93" t="s">
        <v>429</v>
      </c>
      <c r="O93" t="s">
        <v>429</v>
      </c>
      <c r="P93" t="s">
        <v>429</v>
      </c>
      <c r="Q93" t="s">
        <v>429</v>
      </c>
      <c r="R93" t="s">
        <v>440</v>
      </c>
      <c r="S93">
        <v>112</v>
      </c>
      <c r="T93" s="2">
        <v>0.375</v>
      </c>
      <c r="U93" s="2">
        <v>0.52083333333333337</v>
      </c>
      <c r="V93">
        <v>210.00000000000006</v>
      </c>
      <c r="W93" s="2">
        <v>0.3979166666666667</v>
      </c>
      <c r="X93" t="s">
        <v>429</v>
      </c>
      <c r="Y93" t="s">
        <v>462</v>
      </c>
      <c r="Z93" s="46" t="s">
        <v>485</v>
      </c>
      <c r="AA93">
        <v>820</v>
      </c>
      <c r="AB93">
        <v>3</v>
      </c>
      <c r="AC93">
        <v>3</v>
      </c>
      <c r="AD93">
        <v>124.69</v>
      </c>
      <c r="AE93">
        <v>268</v>
      </c>
      <c r="AF93">
        <v>91.284999999999997</v>
      </c>
      <c r="AG93">
        <v>9.6199999999999992</v>
      </c>
      <c r="AH93">
        <v>-999</v>
      </c>
      <c r="AI93" t="s">
        <v>1728</v>
      </c>
      <c r="AJ93" s="46" t="s">
        <v>440</v>
      </c>
      <c r="AK93">
        <v>-999</v>
      </c>
      <c r="AL93">
        <v>-999</v>
      </c>
      <c r="AM93">
        <v>-999</v>
      </c>
      <c r="AN93">
        <v>-999</v>
      </c>
      <c r="AO93" s="46" t="s">
        <v>440</v>
      </c>
      <c r="AP93">
        <v>-999</v>
      </c>
      <c r="AQ93" t="s">
        <v>442</v>
      </c>
      <c r="AR93">
        <v>-999</v>
      </c>
      <c r="AS93" s="46">
        <v>-999</v>
      </c>
      <c r="AT93" s="46" t="s">
        <v>442</v>
      </c>
      <c r="AU93" s="46">
        <v>0</v>
      </c>
      <c r="AV93" s="46" t="s">
        <v>442</v>
      </c>
      <c r="AW93" s="46" t="s">
        <v>442</v>
      </c>
      <c r="AX93" s="46" t="s">
        <v>442</v>
      </c>
      <c r="AY93" s="46" t="s">
        <v>472</v>
      </c>
      <c r="AZ93" s="46">
        <v>-999</v>
      </c>
      <c r="BA93" t="s">
        <v>442</v>
      </c>
      <c r="BB93">
        <v>-999</v>
      </c>
      <c r="BC93">
        <v>-999</v>
      </c>
      <c r="BD93">
        <v>-999</v>
      </c>
      <c r="BE93">
        <v>-999</v>
      </c>
      <c r="BF93" s="2">
        <v>0.44097222222222227</v>
      </c>
      <c r="BG93">
        <v>0.9</v>
      </c>
      <c r="BH93" t="s">
        <v>463</v>
      </c>
      <c r="BI93" s="43">
        <v>-999</v>
      </c>
      <c r="BJ93">
        <v>-999</v>
      </c>
      <c r="BK93">
        <v>-999</v>
      </c>
      <c r="BL93" s="2">
        <v>0.47916666666666669</v>
      </c>
      <c r="BM93">
        <v>-999</v>
      </c>
      <c r="BN93">
        <v>-999</v>
      </c>
      <c r="BO93">
        <v>-999</v>
      </c>
      <c r="BP93">
        <v>-999</v>
      </c>
      <c r="BQ93">
        <v>-999</v>
      </c>
      <c r="BR93">
        <v>500</v>
      </c>
      <c r="BS93">
        <v>-999</v>
      </c>
      <c r="BT93">
        <v>6.0314285714285729</v>
      </c>
      <c r="BU93">
        <v>-19.802999999999997</v>
      </c>
      <c r="BV93">
        <v>0.46382139999999999</v>
      </c>
      <c r="BW93">
        <v>0.21830559999999999</v>
      </c>
      <c r="BX93">
        <v>7.1902740000000007E-2</v>
      </c>
      <c r="BY93">
        <v>2.548655E-2</v>
      </c>
      <c r="BZ93">
        <v>0.40134809999999999</v>
      </c>
      <c r="CA93" t="s">
        <v>429</v>
      </c>
      <c r="CB93">
        <v>1</v>
      </c>
      <c r="CC93">
        <v>8</v>
      </c>
      <c r="CD93">
        <v>3</v>
      </c>
      <c r="CE93">
        <v>12</v>
      </c>
      <c r="CF93">
        <v>10</v>
      </c>
      <c r="CG93">
        <v>1.2</v>
      </c>
      <c r="CH93">
        <v>1</v>
      </c>
      <c r="CI93">
        <v>-999</v>
      </c>
      <c r="CJ93">
        <v>-999</v>
      </c>
      <c r="CK93">
        <v>5</v>
      </c>
      <c r="CL93">
        <v>1</v>
      </c>
      <c r="CM93">
        <v>0</v>
      </c>
      <c r="CN93">
        <v>0</v>
      </c>
      <c r="CO93">
        <v>-999</v>
      </c>
      <c r="CP93" t="s">
        <v>932</v>
      </c>
    </row>
    <row r="94" spans="1:94" x14ac:dyDescent="0.3">
      <c r="A94" t="s">
        <v>116</v>
      </c>
      <c r="B94" s="1">
        <v>42434</v>
      </c>
      <c r="C94" t="s">
        <v>390</v>
      </c>
      <c r="D94" s="46" t="s">
        <v>407</v>
      </c>
      <c r="E94" t="s">
        <v>423</v>
      </c>
      <c r="F94">
        <v>26.943930000000002</v>
      </c>
      <c r="G94">
        <v>-80.075090000000003</v>
      </c>
      <c r="H94" s="2" t="s">
        <v>429</v>
      </c>
      <c r="I94" t="s">
        <v>429</v>
      </c>
      <c r="J94" t="s">
        <v>429</v>
      </c>
      <c r="K94" t="s">
        <v>429</v>
      </c>
      <c r="L94" s="46" t="s">
        <v>429</v>
      </c>
      <c r="M94" s="2" t="s">
        <v>429</v>
      </c>
      <c r="N94" t="s">
        <v>429</v>
      </c>
      <c r="O94" t="s">
        <v>429</v>
      </c>
      <c r="P94" t="s">
        <v>429</v>
      </c>
      <c r="Q94" t="s">
        <v>429</v>
      </c>
      <c r="R94" t="s">
        <v>440</v>
      </c>
      <c r="S94">
        <v>113</v>
      </c>
      <c r="T94" s="2">
        <v>0.375</v>
      </c>
      <c r="U94" s="2">
        <v>0.52083333333333337</v>
      </c>
      <c r="V94">
        <v>210.00000000000006</v>
      </c>
      <c r="W94" s="2">
        <v>0.49444444444444446</v>
      </c>
      <c r="X94" t="s">
        <v>429</v>
      </c>
      <c r="Y94" t="s">
        <v>454</v>
      </c>
      <c r="Z94" s="46" t="s">
        <v>488</v>
      </c>
      <c r="AA94">
        <v>1000</v>
      </c>
      <c r="AB94">
        <v>4</v>
      </c>
      <c r="AC94">
        <v>3</v>
      </c>
      <c r="AD94">
        <v>153.9</v>
      </c>
      <c r="AE94">
        <v>295</v>
      </c>
      <c r="AF94">
        <v>101.94499999999999</v>
      </c>
      <c r="AG94">
        <v>11.06</v>
      </c>
      <c r="AH94">
        <v>-999</v>
      </c>
      <c r="AI94" t="s">
        <v>1729</v>
      </c>
      <c r="AJ94" s="46" t="s">
        <v>440</v>
      </c>
      <c r="AK94">
        <v>-999</v>
      </c>
      <c r="AL94">
        <v>-999</v>
      </c>
      <c r="AM94">
        <v>-999</v>
      </c>
      <c r="AN94">
        <v>-999</v>
      </c>
      <c r="AO94" s="46" t="s">
        <v>440</v>
      </c>
      <c r="AP94">
        <v>-999</v>
      </c>
      <c r="AQ94" t="s">
        <v>442</v>
      </c>
      <c r="AR94">
        <v>-999</v>
      </c>
      <c r="AS94" s="46">
        <v>-999</v>
      </c>
      <c r="AT94" s="46" t="s">
        <v>440</v>
      </c>
      <c r="AU94" s="46">
        <v>-999</v>
      </c>
      <c r="AV94" s="46" t="s">
        <v>442</v>
      </c>
      <c r="AW94" s="46" t="s">
        <v>442</v>
      </c>
      <c r="AX94" s="46" t="s">
        <v>442</v>
      </c>
      <c r="AY94" s="46" t="s">
        <v>471</v>
      </c>
      <c r="AZ94" s="46">
        <v>-999</v>
      </c>
      <c r="BA94" t="s">
        <v>442</v>
      </c>
      <c r="BB94">
        <v>-999</v>
      </c>
      <c r="BC94">
        <v>-999</v>
      </c>
      <c r="BD94">
        <v>-999</v>
      </c>
      <c r="BE94">
        <v>-999</v>
      </c>
      <c r="BF94" s="2">
        <v>0.50902777777777775</v>
      </c>
      <c r="BG94">
        <v>0.77</v>
      </c>
      <c r="BH94" t="s">
        <v>471</v>
      </c>
      <c r="BI94" s="2">
        <v>0.51180555555555551</v>
      </c>
      <c r="BJ94">
        <v>1</v>
      </c>
      <c r="BK94" t="s">
        <v>471</v>
      </c>
      <c r="BL94" s="2">
        <v>0.76388888888888884</v>
      </c>
      <c r="BM94">
        <v>-999</v>
      </c>
      <c r="BN94">
        <v>-999</v>
      </c>
      <c r="BO94">
        <v>-999</v>
      </c>
      <c r="BP94">
        <v>-999</v>
      </c>
      <c r="BQ94">
        <v>-999</v>
      </c>
      <c r="BR94">
        <v>850</v>
      </c>
      <c r="BS94">
        <v>-999</v>
      </c>
      <c r="BT94">
        <v>6.34</v>
      </c>
      <c r="BU94">
        <v>-19.638999999999999</v>
      </c>
      <c r="BV94">
        <v>0.47497230000000001</v>
      </c>
      <c r="BW94">
        <v>0.25247819999999999</v>
      </c>
      <c r="BX94">
        <v>8.0160079999999995E-2</v>
      </c>
      <c r="BY94">
        <v>2.6884080000000001E-2</v>
      </c>
      <c r="BZ94">
        <v>0.36358309999999999</v>
      </c>
      <c r="CA94" t="s">
        <v>429</v>
      </c>
      <c r="CB94">
        <v>1</v>
      </c>
      <c r="CC94">
        <v>8</v>
      </c>
      <c r="CD94">
        <v>3</v>
      </c>
      <c r="CE94">
        <v>12</v>
      </c>
      <c r="CF94">
        <v>10</v>
      </c>
      <c r="CG94">
        <v>1.2</v>
      </c>
      <c r="CH94">
        <v>1</v>
      </c>
      <c r="CI94">
        <v>-999</v>
      </c>
      <c r="CJ94">
        <v>-999</v>
      </c>
      <c r="CK94">
        <v>5</v>
      </c>
      <c r="CL94">
        <v>1</v>
      </c>
      <c r="CM94">
        <v>0</v>
      </c>
      <c r="CN94">
        <v>0</v>
      </c>
      <c r="CO94">
        <v>-999</v>
      </c>
      <c r="CP94" t="s">
        <v>933</v>
      </c>
    </row>
    <row r="95" spans="1:94" x14ac:dyDescent="0.3">
      <c r="A95" t="s">
        <v>17</v>
      </c>
      <c r="B95" s="1">
        <v>42292</v>
      </c>
      <c r="C95" t="s">
        <v>389</v>
      </c>
      <c r="D95" s="46" t="s">
        <v>397</v>
      </c>
      <c r="E95" t="s">
        <v>423</v>
      </c>
      <c r="F95">
        <v>26.665230000000001</v>
      </c>
      <c r="G95">
        <v>-80.069850000000002</v>
      </c>
      <c r="H95" s="2">
        <v>0.32361111111111113</v>
      </c>
      <c r="I95">
        <v>77.5</v>
      </c>
      <c r="J95">
        <v>84.5</v>
      </c>
      <c r="K95">
        <v>82</v>
      </c>
      <c r="L95" s="46">
        <v>0</v>
      </c>
      <c r="M95" s="2">
        <v>0.45624999999999999</v>
      </c>
      <c r="N95">
        <v>83.6</v>
      </c>
      <c r="O95">
        <v>76.900000000000006</v>
      </c>
      <c r="P95">
        <v>92.2</v>
      </c>
      <c r="Q95">
        <v>1.3</v>
      </c>
      <c r="R95" t="s">
        <v>440</v>
      </c>
      <c r="S95">
        <v>17</v>
      </c>
      <c r="T95" s="2">
        <v>0.3125</v>
      </c>
      <c r="U95" s="2">
        <v>0.4375</v>
      </c>
      <c r="V95">
        <v>180</v>
      </c>
      <c r="W95" s="2">
        <v>0.33263888888888887</v>
      </c>
      <c r="X95" t="s">
        <v>455</v>
      </c>
      <c r="Y95" t="s">
        <v>454</v>
      </c>
      <c r="Z95" s="46" t="s">
        <v>485</v>
      </c>
      <c r="AA95">
        <v>950</v>
      </c>
      <c r="AB95">
        <v>3</v>
      </c>
      <c r="AC95">
        <v>2</v>
      </c>
      <c r="AD95">
        <v>132.57</v>
      </c>
      <c r="AE95">
        <v>298</v>
      </c>
      <c r="AF95">
        <v>105.6</v>
      </c>
      <c r="AG95">
        <v>11.34</v>
      </c>
      <c r="AH95" t="s">
        <v>501</v>
      </c>
      <c r="AI95" t="s">
        <v>1643</v>
      </c>
      <c r="AJ95" s="46" t="s">
        <v>442</v>
      </c>
      <c r="AK95">
        <v>17</v>
      </c>
      <c r="AL95" t="s">
        <v>442</v>
      </c>
      <c r="AM95">
        <v>205633</v>
      </c>
      <c r="AN95">
        <v>150.577</v>
      </c>
      <c r="AO95" s="46" t="s">
        <v>440</v>
      </c>
      <c r="AP95">
        <v>-999</v>
      </c>
      <c r="AQ95" t="s">
        <v>440</v>
      </c>
      <c r="AR95">
        <v>-999</v>
      </c>
      <c r="AS95" s="46">
        <v>-999</v>
      </c>
      <c r="AT95" s="46" t="s">
        <v>440</v>
      </c>
      <c r="AU95" s="46">
        <v>-999</v>
      </c>
      <c r="AV95" s="46" t="s">
        <v>442</v>
      </c>
      <c r="AW95" s="46" t="s">
        <v>442</v>
      </c>
      <c r="AX95" s="46" t="s">
        <v>727</v>
      </c>
      <c r="AY95" s="46" t="s">
        <v>472</v>
      </c>
      <c r="AZ95" s="46">
        <v>-999</v>
      </c>
      <c r="BA95" t="s">
        <v>442</v>
      </c>
      <c r="BB95">
        <v>-999</v>
      </c>
      <c r="BC95" s="2">
        <v>0.33263888888888887</v>
      </c>
      <c r="BD95">
        <v>0.3</v>
      </c>
      <c r="BE95" t="s">
        <v>722</v>
      </c>
      <c r="BF95" s="2">
        <v>0.34722222222222227</v>
      </c>
      <c r="BG95">
        <v>0.1</v>
      </c>
      <c r="BH95" t="s">
        <v>722</v>
      </c>
      <c r="BI95" s="2">
        <v>0.35694444444444445</v>
      </c>
      <c r="BJ95">
        <v>1</v>
      </c>
      <c r="BK95" t="s">
        <v>472</v>
      </c>
      <c r="BL95" s="2">
        <v>0.4861111111111111</v>
      </c>
      <c r="BM95">
        <v>80</v>
      </c>
      <c r="BN95" t="s">
        <v>429</v>
      </c>
      <c r="BO95" t="s">
        <v>429</v>
      </c>
      <c r="BP95" t="s">
        <v>429</v>
      </c>
      <c r="BQ95">
        <v>80</v>
      </c>
      <c r="BR95">
        <v>600</v>
      </c>
      <c r="BS95">
        <v>-999</v>
      </c>
      <c r="BT95">
        <v>5.7060000000000004</v>
      </c>
      <c r="BU95">
        <v>-20.169999999999998</v>
      </c>
      <c r="BV95">
        <v>0.42744110000000002</v>
      </c>
      <c r="BW95">
        <v>0.18116550000000001</v>
      </c>
      <c r="BX95">
        <v>7.02044E-2</v>
      </c>
      <c r="BY95">
        <v>2.4598950000000001E-2</v>
      </c>
      <c r="BZ95">
        <v>0.45435130000000001</v>
      </c>
      <c r="CA95" t="s">
        <v>829</v>
      </c>
      <c r="CB95">
        <v>1</v>
      </c>
      <c r="CC95" t="s">
        <v>429</v>
      </c>
      <c r="CD95">
        <v>5</v>
      </c>
      <c r="CE95">
        <v>200</v>
      </c>
      <c r="CF95">
        <v>20</v>
      </c>
      <c r="CG95">
        <v>10</v>
      </c>
      <c r="CH95">
        <v>5</v>
      </c>
      <c r="CI95" t="s">
        <v>1089</v>
      </c>
      <c r="CJ95" t="s">
        <v>830</v>
      </c>
      <c r="CK95">
        <v>3</v>
      </c>
      <c r="CL95">
        <v>1</v>
      </c>
      <c r="CM95">
        <v>1</v>
      </c>
      <c r="CN95">
        <v>0</v>
      </c>
      <c r="CO95" t="s">
        <v>831</v>
      </c>
      <c r="CP95" t="s">
        <v>832</v>
      </c>
    </row>
    <row r="96" spans="1:94" x14ac:dyDescent="0.3">
      <c r="A96" t="s">
        <v>18</v>
      </c>
      <c r="B96" s="1">
        <v>42292</v>
      </c>
      <c r="C96" t="s">
        <v>389</v>
      </c>
      <c r="D96" s="46" t="s">
        <v>397</v>
      </c>
      <c r="E96" t="s">
        <v>423</v>
      </c>
      <c r="F96">
        <v>26.665230000000001</v>
      </c>
      <c r="G96">
        <v>-80.069850000000002</v>
      </c>
      <c r="H96" s="2">
        <v>0.32361111111111113</v>
      </c>
      <c r="I96">
        <v>77.5</v>
      </c>
      <c r="J96">
        <v>84.5</v>
      </c>
      <c r="K96">
        <v>82</v>
      </c>
      <c r="L96" s="46">
        <v>0</v>
      </c>
      <c r="M96" s="2">
        <v>0.45624999999999999</v>
      </c>
      <c r="N96">
        <v>83.6</v>
      </c>
      <c r="O96">
        <v>76.900000000000006</v>
      </c>
      <c r="P96">
        <v>92.2</v>
      </c>
      <c r="Q96">
        <v>1.3</v>
      </c>
      <c r="R96" t="s">
        <v>440</v>
      </c>
      <c r="S96">
        <v>18</v>
      </c>
      <c r="T96" s="2">
        <v>0.3125</v>
      </c>
      <c r="U96" s="2">
        <v>0.4375</v>
      </c>
      <c r="V96">
        <v>180</v>
      </c>
      <c r="W96" s="2">
        <v>0.3520833333333333</v>
      </c>
      <c r="X96" t="s">
        <v>455</v>
      </c>
      <c r="Y96" t="s">
        <v>454</v>
      </c>
      <c r="Z96" s="46" t="s">
        <v>486</v>
      </c>
      <c r="AA96">
        <v>1080</v>
      </c>
      <c r="AB96">
        <v>2</v>
      </c>
      <c r="AC96">
        <v>3</v>
      </c>
      <c r="AD96">
        <v>165.71899999999999</v>
      </c>
      <c r="AE96">
        <v>297</v>
      </c>
      <c r="AF96">
        <v>107.185</v>
      </c>
      <c r="AG96">
        <v>10.84</v>
      </c>
      <c r="AH96" t="s">
        <v>503</v>
      </c>
      <c r="AI96" t="s">
        <v>1644</v>
      </c>
      <c r="AJ96" s="46" t="s">
        <v>442</v>
      </c>
      <c r="AK96">
        <v>2</v>
      </c>
      <c r="AL96" t="s">
        <v>442</v>
      </c>
      <c r="AM96">
        <v>205644</v>
      </c>
      <c r="AN96">
        <v>150.86099999999999</v>
      </c>
      <c r="AO96" s="46" t="s">
        <v>440</v>
      </c>
      <c r="AP96">
        <v>-999</v>
      </c>
      <c r="AQ96" t="s">
        <v>440</v>
      </c>
      <c r="AR96">
        <v>-999</v>
      </c>
      <c r="AS96" s="46">
        <v>-999</v>
      </c>
      <c r="AT96" s="46" t="s">
        <v>442</v>
      </c>
      <c r="AU96" s="46">
        <v>1</v>
      </c>
      <c r="AV96" s="46" t="s">
        <v>442</v>
      </c>
      <c r="AW96" s="46" t="s">
        <v>442</v>
      </c>
      <c r="AX96" s="46" t="s">
        <v>442</v>
      </c>
      <c r="AY96" s="46" t="s">
        <v>722</v>
      </c>
      <c r="AZ96" s="46">
        <v>-999</v>
      </c>
      <c r="BA96" t="s">
        <v>442</v>
      </c>
      <c r="BB96">
        <v>-999</v>
      </c>
      <c r="BC96" s="2">
        <v>0.35416666666666669</v>
      </c>
      <c r="BD96">
        <v>1</v>
      </c>
      <c r="BE96" t="s">
        <v>722</v>
      </c>
      <c r="BF96" s="2">
        <v>0.36458333333333331</v>
      </c>
      <c r="BG96">
        <v>1</v>
      </c>
      <c r="BH96" t="s">
        <v>722</v>
      </c>
      <c r="BI96" s="2">
        <v>0.3756944444444445</v>
      </c>
      <c r="BJ96">
        <v>1</v>
      </c>
      <c r="BK96" t="s">
        <v>472</v>
      </c>
      <c r="BL96" s="2">
        <v>0.4861111111111111</v>
      </c>
      <c r="BM96">
        <v>80</v>
      </c>
      <c r="BN96">
        <v>80</v>
      </c>
      <c r="BO96">
        <v>80</v>
      </c>
      <c r="BP96">
        <v>80</v>
      </c>
      <c r="BQ96">
        <v>80</v>
      </c>
      <c r="BR96">
        <v>1430</v>
      </c>
      <c r="BS96">
        <v>-999</v>
      </c>
      <c r="BT96">
        <v>6.1280000000000001</v>
      </c>
      <c r="BU96">
        <v>-20.951000000000001</v>
      </c>
      <c r="BV96">
        <v>0.40777799999999997</v>
      </c>
      <c r="BW96">
        <v>0.2239738</v>
      </c>
      <c r="BX96">
        <v>8.0318210000000001E-2</v>
      </c>
      <c r="BY96">
        <v>2.8490870000000001E-2</v>
      </c>
      <c r="BZ96">
        <v>0.43277019999999999</v>
      </c>
      <c r="CA96" t="s">
        <v>833</v>
      </c>
      <c r="CB96">
        <v>1</v>
      </c>
      <c r="CC96" t="s">
        <v>429</v>
      </c>
      <c r="CD96">
        <v>5</v>
      </c>
      <c r="CE96">
        <v>200</v>
      </c>
      <c r="CF96">
        <v>20</v>
      </c>
      <c r="CG96">
        <v>10</v>
      </c>
      <c r="CH96">
        <v>5</v>
      </c>
      <c r="CI96" t="s">
        <v>1089</v>
      </c>
      <c r="CJ96" t="s">
        <v>830</v>
      </c>
      <c r="CK96">
        <v>3</v>
      </c>
      <c r="CL96">
        <v>1</v>
      </c>
      <c r="CM96">
        <v>1</v>
      </c>
      <c r="CN96">
        <v>0</v>
      </c>
      <c r="CO96" t="s">
        <v>831</v>
      </c>
      <c r="CP96" t="s">
        <v>832</v>
      </c>
    </row>
    <row r="97" spans="1:94" x14ac:dyDescent="0.3">
      <c r="A97" t="s">
        <v>19</v>
      </c>
      <c r="B97" s="1">
        <v>42292</v>
      </c>
      <c r="C97" t="s">
        <v>389</v>
      </c>
      <c r="D97" s="46" t="s">
        <v>397</v>
      </c>
      <c r="E97" t="s">
        <v>423</v>
      </c>
      <c r="F97">
        <v>26.665230000000001</v>
      </c>
      <c r="G97">
        <v>-80.069850000000002</v>
      </c>
      <c r="H97" s="2">
        <v>0.32361111111111113</v>
      </c>
      <c r="I97">
        <v>77.5</v>
      </c>
      <c r="J97">
        <v>84.5</v>
      </c>
      <c r="K97">
        <v>82</v>
      </c>
      <c r="L97" s="46">
        <v>0</v>
      </c>
      <c r="M97" s="2">
        <v>0.45624999999999999</v>
      </c>
      <c r="N97">
        <v>83.6</v>
      </c>
      <c r="O97">
        <v>76.900000000000006</v>
      </c>
      <c r="P97">
        <v>92.2</v>
      </c>
      <c r="Q97">
        <v>1.3</v>
      </c>
      <c r="R97" t="s">
        <v>440</v>
      </c>
      <c r="S97">
        <v>19</v>
      </c>
      <c r="T97" s="2">
        <v>0.3125</v>
      </c>
      <c r="U97" s="2">
        <v>0.4375</v>
      </c>
      <c r="V97">
        <v>180</v>
      </c>
      <c r="W97" s="2">
        <v>0.36805555555555558</v>
      </c>
      <c r="X97" t="s">
        <v>455</v>
      </c>
      <c r="Y97" t="s">
        <v>454</v>
      </c>
      <c r="Z97" s="46" t="s">
        <v>485</v>
      </c>
      <c r="AA97">
        <v>920</v>
      </c>
      <c r="AB97">
        <v>3</v>
      </c>
      <c r="AC97">
        <v>1</v>
      </c>
      <c r="AD97">
        <v>149.58000000000001</v>
      </c>
      <c r="AE97">
        <v>287</v>
      </c>
      <c r="AF97">
        <v>97.85</v>
      </c>
      <c r="AG97">
        <v>9.56</v>
      </c>
      <c r="AH97">
        <v>-999</v>
      </c>
      <c r="AI97" t="s">
        <v>1645</v>
      </c>
      <c r="AJ97" s="46" t="s">
        <v>440</v>
      </c>
      <c r="AK97">
        <v>-999</v>
      </c>
      <c r="AL97">
        <v>-999</v>
      </c>
      <c r="AM97">
        <v>-999</v>
      </c>
      <c r="AN97">
        <v>-999</v>
      </c>
      <c r="AO97" s="46" t="s">
        <v>442</v>
      </c>
      <c r="AP97">
        <v>0.25700000000000001</v>
      </c>
      <c r="AQ97" t="s">
        <v>442</v>
      </c>
      <c r="AR97">
        <v>0.20100000000000001</v>
      </c>
      <c r="AS97" s="49">
        <v>0.38958333333333334</v>
      </c>
      <c r="AT97" s="46" t="s">
        <v>442</v>
      </c>
      <c r="AU97" s="46">
        <v>1</v>
      </c>
      <c r="AV97" s="46" t="s">
        <v>442</v>
      </c>
      <c r="AW97" s="46" t="s">
        <v>442</v>
      </c>
      <c r="AX97" s="46" t="s">
        <v>442</v>
      </c>
      <c r="AY97" s="46" t="s">
        <v>472</v>
      </c>
      <c r="AZ97" s="46">
        <v>-999</v>
      </c>
      <c r="BA97" t="s">
        <v>442</v>
      </c>
      <c r="BB97">
        <v>-999</v>
      </c>
      <c r="BC97" s="2">
        <v>0.36944444444444446</v>
      </c>
      <c r="BD97">
        <v>1</v>
      </c>
      <c r="BE97" t="s">
        <v>728</v>
      </c>
      <c r="BF97" s="2">
        <v>0.37916666666666665</v>
      </c>
      <c r="BG97">
        <v>3</v>
      </c>
      <c r="BH97" t="s">
        <v>722</v>
      </c>
      <c r="BI97" s="2">
        <v>0.39027777777777778</v>
      </c>
      <c r="BJ97">
        <v>1</v>
      </c>
      <c r="BK97" t="s">
        <v>722</v>
      </c>
      <c r="BL97" s="2">
        <v>0.4861111111111111</v>
      </c>
      <c r="BM97">
        <v>80</v>
      </c>
      <c r="BN97">
        <v>80</v>
      </c>
      <c r="BO97">
        <v>80</v>
      </c>
      <c r="BP97">
        <v>80</v>
      </c>
      <c r="BQ97">
        <v>80</v>
      </c>
      <c r="BR97" t="s">
        <v>834</v>
      </c>
      <c r="BS97">
        <v>-999</v>
      </c>
      <c r="BT97">
        <v>6.1300000000000008</v>
      </c>
      <c r="BU97">
        <v>-20.795999999999999</v>
      </c>
      <c r="BV97">
        <v>0.409188</v>
      </c>
      <c r="BW97">
        <v>0.22541439999999999</v>
      </c>
      <c r="BX97">
        <v>8.0639589999999997E-2</v>
      </c>
      <c r="BY97">
        <v>2.8392230000000001E-2</v>
      </c>
      <c r="BZ97">
        <v>0.42946810000000002</v>
      </c>
      <c r="CA97" t="s">
        <v>429</v>
      </c>
      <c r="CB97">
        <v>1</v>
      </c>
      <c r="CC97" t="s">
        <v>429</v>
      </c>
      <c r="CD97">
        <v>5</v>
      </c>
      <c r="CE97">
        <v>200</v>
      </c>
      <c r="CF97">
        <v>20</v>
      </c>
      <c r="CG97">
        <v>10</v>
      </c>
      <c r="CH97">
        <v>5</v>
      </c>
      <c r="CI97" t="s">
        <v>1089</v>
      </c>
      <c r="CJ97" t="s">
        <v>830</v>
      </c>
      <c r="CK97">
        <v>3</v>
      </c>
      <c r="CL97">
        <v>1</v>
      </c>
      <c r="CM97">
        <v>1</v>
      </c>
      <c r="CN97">
        <v>0</v>
      </c>
      <c r="CO97" t="s">
        <v>831</v>
      </c>
      <c r="CP97" t="s">
        <v>832</v>
      </c>
    </row>
    <row r="98" spans="1:94" x14ac:dyDescent="0.3">
      <c r="A98" t="s">
        <v>20</v>
      </c>
      <c r="B98" s="1">
        <v>42292</v>
      </c>
      <c r="C98" t="s">
        <v>389</v>
      </c>
      <c r="D98" s="46" t="s">
        <v>397</v>
      </c>
      <c r="E98" t="s">
        <v>423</v>
      </c>
      <c r="F98">
        <v>26.665230000000001</v>
      </c>
      <c r="G98">
        <v>-80.069850000000002</v>
      </c>
      <c r="H98" s="2">
        <v>0.32361111111111113</v>
      </c>
      <c r="I98">
        <v>77.5</v>
      </c>
      <c r="J98">
        <v>84.5</v>
      </c>
      <c r="K98">
        <v>82</v>
      </c>
      <c r="L98" s="46">
        <v>0</v>
      </c>
      <c r="M98" s="2">
        <v>0.45624999999999999</v>
      </c>
      <c r="N98">
        <v>83.6</v>
      </c>
      <c r="O98">
        <v>76.900000000000006</v>
      </c>
      <c r="P98">
        <v>92.2</v>
      </c>
      <c r="Q98">
        <v>1.3</v>
      </c>
      <c r="R98" t="s">
        <v>440</v>
      </c>
      <c r="S98">
        <v>20</v>
      </c>
      <c r="T98" s="2">
        <v>0.3125</v>
      </c>
      <c r="U98" s="2">
        <v>0.4375</v>
      </c>
      <c r="V98">
        <v>180</v>
      </c>
      <c r="W98" s="2">
        <v>0.38472222222222219</v>
      </c>
      <c r="X98" t="s">
        <v>455</v>
      </c>
      <c r="Y98" t="s">
        <v>454</v>
      </c>
      <c r="Z98" s="46" t="s">
        <v>485</v>
      </c>
      <c r="AA98">
        <v>740</v>
      </c>
      <c r="AB98">
        <v>3</v>
      </c>
      <c r="AC98">
        <v>3</v>
      </c>
      <c r="AD98">
        <v>133.625</v>
      </c>
      <c r="AE98">
        <v>262</v>
      </c>
      <c r="AF98">
        <v>90.18</v>
      </c>
      <c r="AG98">
        <v>10.07</v>
      </c>
      <c r="AH98">
        <v>-999</v>
      </c>
      <c r="AI98" t="s">
        <v>1646</v>
      </c>
      <c r="AJ98" s="46" t="s">
        <v>440</v>
      </c>
      <c r="AK98">
        <v>-999</v>
      </c>
      <c r="AL98">
        <v>-999</v>
      </c>
      <c r="AM98">
        <v>-999</v>
      </c>
      <c r="AN98">
        <v>-999</v>
      </c>
      <c r="AO98" s="46" t="s">
        <v>442</v>
      </c>
      <c r="AP98">
        <v>0.374</v>
      </c>
      <c r="AQ98" t="s">
        <v>442</v>
      </c>
      <c r="AR98">
        <v>0.38100000000000001</v>
      </c>
      <c r="AS98" s="49">
        <v>0.3972222222222222</v>
      </c>
      <c r="AT98" s="46" t="s">
        <v>442</v>
      </c>
      <c r="AU98" s="46">
        <v>0</v>
      </c>
      <c r="AV98" s="46" t="s">
        <v>442</v>
      </c>
      <c r="AW98" s="46" t="s">
        <v>442</v>
      </c>
      <c r="AX98" s="46" t="s">
        <v>442</v>
      </c>
      <c r="AY98" s="46" t="s">
        <v>472</v>
      </c>
      <c r="AZ98" s="46">
        <v>-999</v>
      </c>
      <c r="BA98" t="s">
        <v>442</v>
      </c>
      <c r="BB98">
        <v>-999</v>
      </c>
      <c r="BC98">
        <v>-999</v>
      </c>
      <c r="BD98">
        <v>-999</v>
      </c>
      <c r="BE98">
        <v>-999</v>
      </c>
      <c r="BF98" s="2">
        <v>0.40833333333333338</v>
      </c>
      <c r="BG98">
        <v>2.5</v>
      </c>
      <c r="BH98" t="s">
        <v>472</v>
      </c>
      <c r="BI98" s="43">
        <v>-999</v>
      </c>
      <c r="BJ98">
        <v>-999</v>
      </c>
      <c r="BK98">
        <v>-999</v>
      </c>
      <c r="BL98" s="2">
        <v>0.4861111111111111</v>
      </c>
      <c r="BM98">
        <v>-999</v>
      </c>
      <c r="BN98">
        <v>-999</v>
      </c>
      <c r="BO98">
        <v>-999</v>
      </c>
      <c r="BP98">
        <v>-999</v>
      </c>
      <c r="BQ98">
        <v>-999</v>
      </c>
      <c r="BR98">
        <v>1800</v>
      </c>
      <c r="BS98">
        <v>-999</v>
      </c>
      <c r="BT98">
        <v>5.9092857142857156</v>
      </c>
      <c r="BU98">
        <v>-20.475000000000001</v>
      </c>
      <c r="BV98">
        <v>0.42075109999999999</v>
      </c>
      <c r="BW98">
        <v>0.2032899</v>
      </c>
      <c r="BX98">
        <v>7.3582049999999996E-2</v>
      </c>
      <c r="BY98">
        <v>2.631503E-2</v>
      </c>
      <c r="BZ98">
        <v>0.44308049999999999</v>
      </c>
      <c r="CA98" t="s">
        <v>429</v>
      </c>
      <c r="CB98">
        <v>1</v>
      </c>
      <c r="CC98" t="s">
        <v>429</v>
      </c>
      <c r="CD98">
        <v>5</v>
      </c>
      <c r="CE98">
        <v>200</v>
      </c>
      <c r="CF98">
        <v>20</v>
      </c>
      <c r="CG98">
        <v>10</v>
      </c>
      <c r="CH98">
        <v>5</v>
      </c>
      <c r="CI98" t="s">
        <v>1089</v>
      </c>
      <c r="CJ98" t="s">
        <v>830</v>
      </c>
      <c r="CK98">
        <v>3</v>
      </c>
      <c r="CL98">
        <v>1</v>
      </c>
      <c r="CM98">
        <v>1</v>
      </c>
      <c r="CN98">
        <v>0</v>
      </c>
      <c r="CO98" t="s">
        <v>831</v>
      </c>
      <c r="CP98" t="s">
        <v>832</v>
      </c>
    </row>
    <row r="99" spans="1:94" x14ac:dyDescent="0.3">
      <c r="A99" t="s">
        <v>21</v>
      </c>
      <c r="B99" s="1">
        <v>42292</v>
      </c>
      <c r="C99" t="s">
        <v>389</v>
      </c>
      <c r="D99" s="46" t="s">
        <v>397</v>
      </c>
      <c r="E99" t="s">
        <v>423</v>
      </c>
      <c r="F99">
        <v>26.665230000000001</v>
      </c>
      <c r="G99">
        <v>-80.069850000000002</v>
      </c>
      <c r="H99" s="2">
        <v>0.32361111111111113</v>
      </c>
      <c r="I99">
        <v>77.5</v>
      </c>
      <c r="J99">
        <v>84.5</v>
      </c>
      <c r="K99">
        <v>82</v>
      </c>
      <c r="L99" s="46">
        <v>0</v>
      </c>
      <c r="M99" s="2">
        <v>0.45624999999999999</v>
      </c>
      <c r="N99">
        <v>83.6</v>
      </c>
      <c r="O99">
        <v>76.900000000000006</v>
      </c>
      <c r="P99">
        <v>92.2</v>
      </c>
      <c r="Q99">
        <v>1.3</v>
      </c>
      <c r="R99" t="s">
        <v>440</v>
      </c>
      <c r="S99">
        <v>21</v>
      </c>
      <c r="T99" s="2">
        <v>0.3125</v>
      </c>
      <c r="U99" s="2">
        <v>0.4375</v>
      </c>
      <c r="V99">
        <v>180</v>
      </c>
      <c r="W99" s="2">
        <v>0.40833333333333338</v>
      </c>
      <c r="X99" s="46" t="s">
        <v>1823</v>
      </c>
      <c r="Y99" t="s">
        <v>454</v>
      </c>
      <c r="Z99" s="46" t="s">
        <v>485</v>
      </c>
      <c r="AA99">
        <v>800</v>
      </c>
      <c r="AB99">
        <v>3</v>
      </c>
      <c r="AC99">
        <v>3</v>
      </c>
      <c r="AD99">
        <v>150.63999999999999</v>
      </c>
      <c r="AE99">
        <v>264</v>
      </c>
      <c r="AF99">
        <v>97.405000000000001</v>
      </c>
      <c r="AG99">
        <v>8.5500000000000007</v>
      </c>
      <c r="AH99">
        <v>-999</v>
      </c>
      <c r="AI99" t="s">
        <v>1647</v>
      </c>
      <c r="AJ99" s="46" t="s">
        <v>440</v>
      </c>
      <c r="AK99">
        <v>-999</v>
      </c>
      <c r="AL99">
        <v>-999</v>
      </c>
      <c r="AM99">
        <v>-999</v>
      </c>
      <c r="AN99">
        <v>-999</v>
      </c>
      <c r="AO99" s="46" t="s">
        <v>442</v>
      </c>
      <c r="AP99">
        <v>0.26500000000000001</v>
      </c>
      <c r="AQ99" t="s">
        <v>442</v>
      </c>
      <c r="AR99">
        <v>0.23499999999999999</v>
      </c>
      <c r="AS99" s="49">
        <v>0.29236111111111113</v>
      </c>
      <c r="AT99" s="46" t="s">
        <v>442</v>
      </c>
      <c r="AU99" s="46">
        <v>1</v>
      </c>
      <c r="AV99" s="46" t="s">
        <v>442</v>
      </c>
      <c r="AW99" s="46" t="s">
        <v>442</v>
      </c>
      <c r="AX99" s="46" t="s">
        <v>442</v>
      </c>
      <c r="AY99" s="46" t="s">
        <v>463</v>
      </c>
      <c r="AZ99" s="46">
        <v>-999</v>
      </c>
      <c r="BA99" t="s">
        <v>442</v>
      </c>
      <c r="BB99">
        <v>-999</v>
      </c>
      <c r="BC99">
        <v>-999</v>
      </c>
      <c r="BD99">
        <v>-999</v>
      </c>
      <c r="BE99">
        <v>-999</v>
      </c>
      <c r="BF99" s="2">
        <v>0.43055555555555558</v>
      </c>
      <c r="BG99">
        <v>1.5</v>
      </c>
      <c r="BH99" t="s">
        <v>463</v>
      </c>
      <c r="BI99" s="43">
        <v>-999</v>
      </c>
      <c r="BJ99">
        <v>-999</v>
      </c>
      <c r="BK99">
        <v>-999</v>
      </c>
      <c r="BL99" s="2">
        <v>0.4861111111111111</v>
      </c>
      <c r="BM99">
        <v>-999</v>
      </c>
      <c r="BN99">
        <v>-999</v>
      </c>
      <c r="BO99">
        <v>-999</v>
      </c>
      <c r="BP99">
        <v>-999</v>
      </c>
      <c r="BQ99">
        <v>-999</v>
      </c>
      <c r="BR99">
        <v>650</v>
      </c>
      <c r="BS99">
        <v>-999</v>
      </c>
      <c r="BT99">
        <v>5.5567857142857155</v>
      </c>
      <c r="BU99">
        <v>-18.920999999999999</v>
      </c>
      <c r="BV99">
        <v>0.47512929999999998</v>
      </c>
      <c r="BW99">
        <v>0.15280160000000001</v>
      </c>
      <c r="BX99">
        <v>5.659061E-2</v>
      </c>
      <c r="BY99">
        <v>2.1781439999999999E-2</v>
      </c>
      <c r="BZ99">
        <v>0.43049399999999999</v>
      </c>
      <c r="CA99" t="s">
        <v>429</v>
      </c>
      <c r="CB99">
        <v>1</v>
      </c>
      <c r="CC99" t="s">
        <v>429</v>
      </c>
      <c r="CD99">
        <v>5</v>
      </c>
      <c r="CE99">
        <v>200</v>
      </c>
      <c r="CF99">
        <v>20</v>
      </c>
      <c r="CG99">
        <v>10</v>
      </c>
      <c r="CH99">
        <v>5</v>
      </c>
      <c r="CI99" t="s">
        <v>1089</v>
      </c>
      <c r="CJ99" t="s">
        <v>830</v>
      </c>
      <c r="CK99">
        <v>3</v>
      </c>
      <c r="CL99">
        <v>1</v>
      </c>
      <c r="CM99">
        <v>1</v>
      </c>
      <c r="CN99">
        <v>0</v>
      </c>
      <c r="CO99" t="s">
        <v>831</v>
      </c>
      <c r="CP99" t="s">
        <v>832</v>
      </c>
    </row>
    <row r="100" spans="1:94" x14ac:dyDescent="0.3">
      <c r="A100" t="s">
        <v>22</v>
      </c>
      <c r="B100" s="1">
        <v>42292</v>
      </c>
      <c r="C100" t="s">
        <v>389</v>
      </c>
      <c r="D100" s="46" t="s">
        <v>397</v>
      </c>
      <c r="E100" t="s">
        <v>423</v>
      </c>
      <c r="F100">
        <v>26.665230000000001</v>
      </c>
      <c r="G100">
        <v>-80.069850000000002</v>
      </c>
      <c r="H100" s="2">
        <v>0.32361111111111113</v>
      </c>
      <c r="I100">
        <v>77.5</v>
      </c>
      <c r="J100">
        <v>84.5</v>
      </c>
      <c r="K100">
        <v>82</v>
      </c>
      <c r="L100" s="46">
        <v>0</v>
      </c>
      <c r="M100" s="2">
        <v>0.45624999999999999</v>
      </c>
      <c r="N100">
        <v>83.6</v>
      </c>
      <c r="O100">
        <v>76.900000000000006</v>
      </c>
      <c r="P100">
        <v>92.2</v>
      </c>
      <c r="Q100">
        <v>1.3</v>
      </c>
      <c r="R100" t="s">
        <v>440</v>
      </c>
      <c r="S100">
        <v>22</v>
      </c>
      <c r="T100" s="2">
        <v>0.3125</v>
      </c>
      <c r="U100" s="2">
        <v>0.4375</v>
      </c>
      <c r="V100">
        <v>180</v>
      </c>
      <c r="W100" s="2">
        <v>0.42083333333333334</v>
      </c>
      <c r="X100" s="46" t="s">
        <v>1823</v>
      </c>
      <c r="Y100" t="s">
        <v>454</v>
      </c>
      <c r="Z100" s="46" t="s">
        <v>485</v>
      </c>
      <c r="AA100">
        <v>700</v>
      </c>
      <c r="AB100">
        <v>3</v>
      </c>
      <c r="AC100">
        <v>2</v>
      </c>
      <c r="AD100">
        <v>124.55500000000001</v>
      </c>
      <c r="AE100">
        <v>285</v>
      </c>
      <c r="AF100">
        <v>87.305000000000007</v>
      </c>
      <c r="AG100">
        <v>8.2650000000000006</v>
      </c>
      <c r="AH100">
        <v>-999</v>
      </c>
      <c r="AI100" t="s">
        <v>1648</v>
      </c>
      <c r="AJ100" s="46" t="s">
        <v>440</v>
      </c>
      <c r="AK100">
        <v>-999</v>
      </c>
      <c r="AL100">
        <v>-999</v>
      </c>
      <c r="AM100">
        <v>-999</v>
      </c>
      <c r="AN100">
        <v>-999</v>
      </c>
      <c r="AO100" s="46" t="s">
        <v>440</v>
      </c>
      <c r="AP100">
        <v>-999</v>
      </c>
      <c r="AQ100" t="s">
        <v>440</v>
      </c>
      <c r="AR100">
        <v>-999</v>
      </c>
      <c r="AS100" s="46">
        <v>-999</v>
      </c>
      <c r="AT100" s="46" t="s">
        <v>442</v>
      </c>
      <c r="AU100" s="46">
        <v>1</v>
      </c>
      <c r="AV100" s="46" t="s">
        <v>442</v>
      </c>
      <c r="AW100" s="46" t="s">
        <v>442</v>
      </c>
      <c r="AX100" s="46" t="s">
        <v>442</v>
      </c>
      <c r="AY100" s="46" t="s">
        <v>463</v>
      </c>
      <c r="AZ100" s="46">
        <v>-999</v>
      </c>
      <c r="BA100" t="s">
        <v>442</v>
      </c>
      <c r="BB100">
        <v>-999</v>
      </c>
      <c r="BC100" s="2">
        <v>0.4375</v>
      </c>
      <c r="BD100">
        <v>1.5</v>
      </c>
      <c r="BE100" t="s">
        <v>463</v>
      </c>
      <c r="BF100" s="43">
        <v>-999</v>
      </c>
      <c r="BG100">
        <v>-999</v>
      </c>
      <c r="BH100">
        <v>-999</v>
      </c>
      <c r="BI100" s="43">
        <v>-999</v>
      </c>
      <c r="BJ100">
        <v>-999</v>
      </c>
      <c r="BK100">
        <v>-999</v>
      </c>
      <c r="BL100" s="2">
        <v>0.4861111111111111</v>
      </c>
      <c r="BM100">
        <v>-999</v>
      </c>
      <c r="BN100">
        <v>-999</v>
      </c>
      <c r="BO100">
        <v>-999</v>
      </c>
      <c r="BP100">
        <v>-999</v>
      </c>
      <c r="BQ100">
        <v>-999</v>
      </c>
      <c r="BR100">
        <v>950</v>
      </c>
      <c r="BS100">
        <v>-999</v>
      </c>
      <c r="BT100">
        <v>6.4023571428571433</v>
      </c>
      <c r="BU100">
        <v>-16.956</v>
      </c>
      <c r="BV100">
        <v>0.63109499999999996</v>
      </c>
      <c r="BW100">
        <v>0.2488755</v>
      </c>
      <c r="BX100">
        <v>6.2786910000000001E-2</v>
      </c>
      <c r="BY100">
        <v>2.3122489999999999E-2</v>
      </c>
      <c r="BZ100">
        <v>0.2399743</v>
      </c>
      <c r="CA100" t="s">
        <v>429</v>
      </c>
      <c r="CB100">
        <v>1</v>
      </c>
      <c r="CC100" t="s">
        <v>429</v>
      </c>
      <c r="CD100">
        <v>5</v>
      </c>
      <c r="CE100">
        <v>200</v>
      </c>
      <c r="CF100">
        <v>20</v>
      </c>
      <c r="CG100">
        <v>10</v>
      </c>
      <c r="CH100">
        <v>5</v>
      </c>
      <c r="CI100" t="s">
        <v>1089</v>
      </c>
      <c r="CJ100" t="s">
        <v>830</v>
      </c>
      <c r="CK100">
        <v>3</v>
      </c>
      <c r="CL100">
        <v>1</v>
      </c>
      <c r="CM100">
        <v>1</v>
      </c>
      <c r="CN100">
        <v>0</v>
      </c>
      <c r="CO100" t="s">
        <v>831</v>
      </c>
      <c r="CP100" t="s">
        <v>832</v>
      </c>
    </row>
    <row r="101" spans="1:94" x14ac:dyDescent="0.3">
      <c r="A101" t="s">
        <v>23</v>
      </c>
      <c r="B101" s="1">
        <v>42292</v>
      </c>
      <c r="C101" t="s">
        <v>389</v>
      </c>
      <c r="D101" s="46" t="s">
        <v>397</v>
      </c>
      <c r="E101" t="s">
        <v>423</v>
      </c>
      <c r="F101">
        <v>26.665230000000001</v>
      </c>
      <c r="G101">
        <v>-80.069850000000002</v>
      </c>
      <c r="H101" s="2">
        <v>0.32361111111111113</v>
      </c>
      <c r="I101">
        <v>77.5</v>
      </c>
      <c r="J101">
        <v>84.5</v>
      </c>
      <c r="K101">
        <v>82</v>
      </c>
      <c r="L101" s="46">
        <v>0</v>
      </c>
      <c r="M101" s="2">
        <v>0.45624999999999999</v>
      </c>
      <c r="N101">
        <v>83.6</v>
      </c>
      <c r="O101">
        <v>76.900000000000006</v>
      </c>
      <c r="P101">
        <v>92.2</v>
      </c>
      <c r="Q101">
        <v>1.3</v>
      </c>
      <c r="R101" t="s">
        <v>440</v>
      </c>
      <c r="S101">
        <v>23</v>
      </c>
      <c r="T101" s="2">
        <v>0.3125</v>
      </c>
      <c r="U101" s="2">
        <v>0.4375</v>
      </c>
      <c r="V101">
        <v>180</v>
      </c>
      <c r="W101" s="2">
        <v>0.4381944444444445</v>
      </c>
      <c r="X101" t="s">
        <v>455</v>
      </c>
      <c r="Y101" t="s">
        <v>454</v>
      </c>
      <c r="Z101" s="46" t="s">
        <v>485</v>
      </c>
      <c r="AA101">
        <v>760</v>
      </c>
      <c r="AB101">
        <v>4</v>
      </c>
      <c r="AC101">
        <v>2</v>
      </c>
      <c r="AD101">
        <v>122.24</v>
      </c>
      <c r="AE101">
        <v>275</v>
      </c>
      <c r="AF101">
        <v>91.32</v>
      </c>
      <c r="AG101">
        <v>9.18</v>
      </c>
      <c r="AH101">
        <v>-999</v>
      </c>
      <c r="AI101" t="s">
        <v>1649</v>
      </c>
      <c r="AJ101" s="46" t="s">
        <v>440</v>
      </c>
      <c r="AK101">
        <v>-999</v>
      </c>
      <c r="AL101">
        <v>-999</v>
      </c>
      <c r="AM101">
        <v>-999</v>
      </c>
      <c r="AN101">
        <v>-999</v>
      </c>
      <c r="AO101" s="46" t="s">
        <v>442</v>
      </c>
      <c r="AP101">
        <v>0.11700000000000001</v>
      </c>
      <c r="AQ101" t="s">
        <v>440</v>
      </c>
      <c r="AR101">
        <v>-999</v>
      </c>
      <c r="AS101" s="49">
        <v>0.44791666666666669</v>
      </c>
      <c r="AT101" s="46" t="s">
        <v>442</v>
      </c>
      <c r="AU101" s="46">
        <v>0</v>
      </c>
      <c r="AV101" s="46" t="s">
        <v>442</v>
      </c>
      <c r="AW101" s="46" t="s">
        <v>442</v>
      </c>
      <c r="AX101" s="46" t="s">
        <v>442</v>
      </c>
      <c r="AY101" s="46" t="s">
        <v>463</v>
      </c>
      <c r="AZ101" s="46">
        <v>-999</v>
      </c>
      <c r="BA101" t="s">
        <v>442</v>
      </c>
      <c r="BB101">
        <v>-999</v>
      </c>
      <c r="BC101" s="2">
        <v>0.43888888888888888</v>
      </c>
      <c r="BD101">
        <v>1</v>
      </c>
      <c r="BE101" t="s">
        <v>472</v>
      </c>
      <c r="BF101" s="2">
        <v>0.45833333333333331</v>
      </c>
      <c r="BG101">
        <v>2</v>
      </c>
      <c r="BH101" t="s">
        <v>463</v>
      </c>
      <c r="BI101" s="2" t="s">
        <v>429</v>
      </c>
      <c r="BJ101" t="s">
        <v>429</v>
      </c>
      <c r="BK101" t="s">
        <v>429</v>
      </c>
      <c r="BL101" s="2">
        <v>0.4861111111111111</v>
      </c>
      <c r="BM101" t="s">
        <v>429</v>
      </c>
      <c r="BN101" t="s">
        <v>429</v>
      </c>
      <c r="BO101" t="s">
        <v>429</v>
      </c>
      <c r="BP101" t="s">
        <v>429</v>
      </c>
      <c r="BQ101" t="s">
        <v>429</v>
      </c>
      <c r="BR101">
        <v>1450</v>
      </c>
      <c r="BS101">
        <v>-999</v>
      </c>
      <c r="BT101">
        <v>5.9145000000000012</v>
      </c>
      <c r="BU101">
        <v>-18.649999999999999</v>
      </c>
      <c r="BV101">
        <v>0.52171109999999998</v>
      </c>
      <c r="BW101">
        <v>0.19496160000000001</v>
      </c>
      <c r="BX101">
        <v>6.1886579999999997E-2</v>
      </c>
      <c r="BY101">
        <v>2.274607E-2</v>
      </c>
      <c r="BZ101">
        <v>0.36818610000000002</v>
      </c>
      <c r="CA101" t="s">
        <v>429</v>
      </c>
      <c r="CB101">
        <v>1</v>
      </c>
      <c r="CC101" t="s">
        <v>429</v>
      </c>
      <c r="CD101">
        <v>5</v>
      </c>
      <c r="CE101">
        <v>200</v>
      </c>
      <c r="CF101">
        <v>20</v>
      </c>
      <c r="CG101">
        <v>10</v>
      </c>
      <c r="CH101">
        <v>5</v>
      </c>
      <c r="CI101" t="s">
        <v>1089</v>
      </c>
      <c r="CJ101" t="s">
        <v>830</v>
      </c>
      <c r="CK101">
        <v>3</v>
      </c>
      <c r="CL101">
        <v>1</v>
      </c>
      <c r="CM101">
        <v>1</v>
      </c>
      <c r="CN101">
        <v>0</v>
      </c>
      <c r="CO101" t="s">
        <v>831</v>
      </c>
      <c r="CP101" t="s">
        <v>832</v>
      </c>
    </row>
    <row r="102" spans="1:94" x14ac:dyDescent="0.3">
      <c r="A102" t="s">
        <v>65</v>
      </c>
      <c r="B102" s="1">
        <v>42421</v>
      </c>
      <c r="C102" t="s">
        <v>390</v>
      </c>
      <c r="D102" s="46" t="s">
        <v>397</v>
      </c>
      <c r="E102" t="s">
        <v>423</v>
      </c>
      <c r="F102">
        <v>26.665230000000001</v>
      </c>
      <c r="G102">
        <v>-80.069850000000002</v>
      </c>
      <c r="H102" s="2">
        <v>0.37013888888888885</v>
      </c>
      <c r="I102">
        <v>74.099999999999994</v>
      </c>
      <c r="J102">
        <v>60.8</v>
      </c>
      <c r="K102">
        <v>74.599999999999994</v>
      </c>
      <c r="L102" s="46">
        <v>1.6</v>
      </c>
      <c r="M102" s="2">
        <v>0.5</v>
      </c>
      <c r="N102">
        <v>74.900000000000006</v>
      </c>
      <c r="O102">
        <v>62.5</v>
      </c>
      <c r="P102">
        <v>74</v>
      </c>
      <c r="Q102">
        <v>2.8</v>
      </c>
      <c r="R102" t="s">
        <v>442</v>
      </c>
      <c r="S102">
        <v>65</v>
      </c>
      <c r="T102" s="2">
        <v>0.37152777777777773</v>
      </c>
      <c r="U102" s="2">
        <v>0.4861111111111111</v>
      </c>
      <c r="V102">
        <v>165.00000000000006</v>
      </c>
      <c r="W102" s="2">
        <v>0.39583333333333331</v>
      </c>
      <c r="X102" t="s">
        <v>457</v>
      </c>
      <c r="Y102" t="s">
        <v>454</v>
      </c>
      <c r="Z102" s="46" t="s">
        <v>486</v>
      </c>
      <c r="AA102">
        <v>680</v>
      </c>
      <c r="AB102">
        <v>4</v>
      </c>
      <c r="AC102">
        <v>2</v>
      </c>
      <c r="AD102">
        <v>125.15</v>
      </c>
      <c r="AE102">
        <v>262</v>
      </c>
      <c r="AF102">
        <v>87.194999999999993</v>
      </c>
      <c r="AG102">
        <v>9.74</v>
      </c>
      <c r="AH102">
        <v>-999</v>
      </c>
      <c r="AI102" t="s">
        <v>1689</v>
      </c>
      <c r="AJ102" s="46" t="s">
        <v>440</v>
      </c>
      <c r="AK102">
        <v>-999</v>
      </c>
      <c r="AL102">
        <v>-999</v>
      </c>
      <c r="AM102">
        <v>-999</v>
      </c>
      <c r="AN102">
        <v>-999</v>
      </c>
      <c r="AO102" s="46" t="s">
        <v>442</v>
      </c>
      <c r="AP102" t="s">
        <v>732</v>
      </c>
      <c r="AQ102" t="s">
        <v>442</v>
      </c>
      <c r="AR102">
        <v>1.107</v>
      </c>
      <c r="AS102" s="49">
        <v>0.39583333333333331</v>
      </c>
      <c r="AT102" s="46" t="s">
        <v>442</v>
      </c>
      <c r="AU102" s="46">
        <v>0</v>
      </c>
      <c r="AV102" s="46" t="s">
        <v>442</v>
      </c>
      <c r="AW102" s="46" t="s">
        <v>442</v>
      </c>
      <c r="AX102" s="46" t="s">
        <v>442</v>
      </c>
      <c r="AY102" s="46" t="s">
        <v>472</v>
      </c>
      <c r="AZ102" s="46">
        <v>-999</v>
      </c>
      <c r="BA102" t="s">
        <v>442</v>
      </c>
      <c r="BB102">
        <v>-999</v>
      </c>
      <c r="BC102" s="2">
        <v>0.3972222222222222</v>
      </c>
      <c r="BD102" t="s">
        <v>429</v>
      </c>
      <c r="BE102" t="s">
        <v>472</v>
      </c>
      <c r="BF102" s="2">
        <v>0.40902777777777777</v>
      </c>
      <c r="BG102">
        <v>1</v>
      </c>
      <c r="BH102" t="s">
        <v>472</v>
      </c>
      <c r="BI102" s="43">
        <v>-999</v>
      </c>
      <c r="BJ102">
        <v>-999</v>
      </c>
      <c r="BK102">
        <v>-999</v>
      </c>
      <c r="BL102" s="2">
        <v>0.55902777777777779</v>
      </c>
      <c r="BM102">
        <v>-999</v>
      </c>
      <c r="BN102">
        <v>-999</v>
      </c>
      <c r="BO102">
        <v>-999</v>
      </c>
      <c r="BP102">
        <v>-999</v>
      </c>
      <c r="BQ102">
        <v>-999</v>
      </c>
      <c r="BR102">
        <v>440</v>
      </c>
      <c r="BS102">
        <v>-999</v>
      </c>
      <c r="BT102">
        <v>6.7920000000000007</v>
      </c>
      <c r="BU102">
        <v>-21.855</v>
      </c>
      <c r="BV102">
        <v>0.36035270000000003</v>
      </c>
      <c r="BW102">
        <v>0.27524650000000001</v>
      </c>
      <c r="BX102">
        <v>0.1029364</v>
      </c>
      <c r="BY102">
        <v>3.9295789999999997E-2</v>
      </c>
      <c r="BZ102">
        <v>0.40024739999999998</v>
      </c>
      <c r="CA102" t="s">
        <v>429</v>
      </c>
      <c r="CB102">
        <v>1</v>
      </c>
      <c r="CC102">
        <v>45</v>
      </c>
      <c r="CD102">
        <v>5</v>
      </c>
      <c r="CE102">
        <v>80</v>
      </c>
      <c r="CF102">
        <v>40</v>
      </c>
      <c r="CG102">
        <v>2</v>
      </c>
      <c r="CH102">
        <v>8</v>
      </c>
      <c r="CI102" t="s">
        <v>1784</v>
      </c>
      <c r="CJ102" t="s">
        <v>889</v>
      </c>
      <c r="CK102">
        <v>6</v>
      </c>
      <c r="CL102">
        <v>1</v>
      </c>
      <c r="CM102">
        <v>1</v>
      </c>
      <c r="CN102">
        <v>0</v>
      </c>
      <c r="CO102" t="s">
        <v>890</v>
      </c>
      <c r="CP102" t="s">
        <v>891</v>
      </c>
    </row>
    <row r="103" spans="1:94" x14ac:dyDescent="0.3">
      <c r="A103" t="s">
        <v>66</v>
      </c>
      <c r="B103" s="1">
        <v>42421</v>
      </c>
      <c r="C103" t="s">
        <v>390</v>
      </c>
      <c r="D103" s="46" t="s">
        <v>397</v>
      </c>
      <c r="E103" t="s">
        <v>423</v>
      </c>
      <c r="F103">
        <v>26.665230000000001</v>
      </c>
      <c r="G103">
        <v>-80.069850000000002</v>
      </c>
      <c r="H103" s="2">
        <v>0.37013888888888885</v>
      </c>
      <c r="I103">
        <v>74.099999999999994</v>
      </c>
      <c r="J103">
        <v>60.8</v>
      </c>
      <c r="K103">
        <v>74.599999999999994</v>
      </c>
      <c r="L103" s="46">
        <v>1.6</v>
      </c>
      <c r="M103" s="2">
        <v>0.5</v>
      </c>
      <c r="N103">
        <v>74.900000000000006</v>
      </c>
      <c r="O103">
        <v>62.5</v>
      </c>
      <c r="P103">
        <v>74</v>
      </c>
      <c r="Q103">
        <v>2.8</v>
      </c>
      <c r="R103" t="s">
        <v>440</v>
      </c>
      <c r="S103">
        <v>66</v>
      </c>
      <c r="T103" s="2">
        <v>0.37152777777777773</v>
      </c>
      <c r="U103" s="2">
        <v>0.4861111111111111</v>
      </c>
      <c r="V103">
        <v>165.00000000000006</v>
      </c>
      <c r="W103" s="2">
        <v>0.39861111111111108</v>
      </c>
      <c r="X103" t="s">
        <v>459</v>
      </c>
      <c r="Y103" t="s">
        <v>454</v>
      </c>
      <c r="Z103" s="46" t="s">
        <v>486</v>
      </c>
      <c r="AA103">
        <v>880</v>
      </c>
      <c r="AB103">
        <v>4</v>
      </c>
      <c r="AC103">
        <v>2</v>
      </c>
      <c r="AD103">
        <v>146.44499999999999</v>
      </c>
      <c r="AE103">
        <v>277</v>
      </c>
      <c r="AF103">
        <v>99.415000000000006</v>
      </c>
      <c r="AG103">
        <v>11.38</v>
      </c>
      <c r="AH103">
        <v>-999</v>
      </c>
      <c r="AI103" t="s">
        <v>1690</v>
      </c>
      <c r="AJ103" s="46" t="s">
        <v>440</v>
      </c>
      <c r="AK103">
        <v>-999</v>
      </c>
      <c r="AL103">
        <v>-999</v>
      </c>
      <c r="AM103">
        <v>-999</v>
      </c>
      <c r="AN103">
        <v>-999</v>
      </c>
      <c r="AO103" s="46" t="s">
        <v>442</v>
      </c>
      <c r="AP103">
        <v>1.2829999999999999</v>
      </c>
      <c r="AQ103" t="s">
        <v>442</v>
      </c>
      <c r="AR103">
        <v>1.361</v>
      </c>
      <c r="AS103" s="49">
        <v>0.39861111111111108</v>
      </c>
      <c r="AT103" s="46" t="s">
        <v>442</v>
      </c>
      <c r="AU103" s="46">
        <v>1</v>
      </c>
      <c r="AV103" s="46" t="s">
        <v>442</v>
      </c>
      <c r="AW103" s="46" t="s">
        <v>442</v>
      </c>
      <c r="AX103" s="46" t="s">
        <v>442</v>
      </c>
      <c r="AY103" s="46" t="s">
        <v>463</v>
      </c>
      <c r="AZ103" s="46">
        <v>-999</v>
      </c>
      <c r="BA103" t="s">
        <v>442</v>
      </c>
      <c r="BB103">
        <v>-999</v>
      </c>
      <c r="BC103" s="2">
        <v>0.39861111111111108</v>
      </c>
      <c r="BD103">
        <v>0.4</v>
      </c>
      <c r="BE103" t="s">
        <v>463</v>
      </c>
      <c r="BF103" s="2">
        <v>0.41041666666666665</v>
      </c>
      <c r="BG103">
        <v>1</v>
      </c>
      <c r="BH103" t="s">
        <v>467</v>
      </c>
      <c r="BI103" s="2">
        <v>0.4201388888888889</v>
      </c>
      <c r="BJ103">
        <v>0.6</v>
      </c>
      <c r="BK103" t="s">
        <v>463</v>
      </c>
      <c r="BL103" s="2">
        <v>0.55902777777777779</v>
      </c>
      <c r="BM103">
        <v>80</v>
      </c>
      <c r="BN103">
        <v>80</v>
      </c>
      <c r="BO103">
        <v>80</v>
      </c>
      <c r="BP103">
        <v>80</v>
      </c>
      <c r="BQ103">
        <v>80</v>
      </c>
      <c r="BR103">
        <v>735</v>
      </c>
      <c r="BS103">
        <v>-999</v>
      </c>
      <c r="BT103">
        <v>6.5830000000000002</v>
      </c>
      <c r="BU103">
        <v>-21.388999999999999</v>
      </c>
      <c r="BV103">
        <v>0.38460090000000002</v>
      </c>
      <c r="BW103">
        <v>0.26455260000000003</v>
      </c>
      <c r="BX103">
        <v>9.4991590000000001E-2</v>
      </c>
      <c r="BY103">
        <v>3.428747E-2</v>
      </c>
      <c r="BZ103">
        <v>0.40338400000000002</v>
      </c>
      <c r="CA103" t="s">
        <v>429</v>
      </c>
      <c r="CB103">
        <v>1</v>
      </c>
      <c r="CC103">
        <v>45</v>
      </c>
      <c r="CD103">
        <v>5</v>
      </c>
      <c r="CE103">
        <v>80</v>
      </c>
      <c r="CF103">
        <v>40</v>
      </c>
      <c r="CG103">
        <v>2</v>
      </c>
      <c r="CH103">
        <v>8</v>
      </c>
      <c r="CI103" t="s">
        <v>1784</v>
      </c>
      <c r="CJ103" t="s">
        <v>889</v>
      </c>
      <c r="CK103">
        <v>6</v>
      </c>
      <c r="CL103">
        <v>1</v>
      </c>
      <c r="CM103">
        <v>1</v>
      </c>
      <c r="CN103">
        <v>0</v>
      </c>
      <c r="CO103" t="s">
        <v>890</v>
      </c>
      <c r="CP103" t="s">
        <v>892</v>
      </c>
    </row>
    <row r="104" spans="1:94" x14ac:dyDescent="0.3">
      <c r="A104" t="s">
        <v>67</v>
      </c>
      <c r="B104" s="1">
        <v>42421</v>
      </c>
      <c r="C104" t="s">
        <v>390</v>
      </c>
      <c r="D104" s="46" t="s">
        <v>397</v>
      </c>
      <c r="E104" t="s">
        <v>423</v>
      </c>
      <c r="F104">
        <v>26.665230000000001</v>
      </c>
      <c r="G104">
        <v>-80.069850000000002</v>
      </c>
      <c r="H104" s="2">
        <v>0.37013888888888885</v>
      </c>
      <c r="I104">
        <v>74.099999999999994</v>
      </c>
      <c r="J104">
        <v>60.8</v>
      </c>
      <c r="K104">
        <v>74.599999999999994</v>
      </c>
      <c r="L104" s="46">
        <v>1.6</v>
      </c>
      <c r="M104" s="2">
        <v>0.5</v>
      </c>
      <c r="N104">
        <v>74.900000000000006</v>
      </c>
      <c r="O104">
        <v>62.5</v>
      </c>
      <c r="P104">
        <v>74</v>
      </c>
      <c r="Q104">
        <v>2.8</v>
      </c>
      <c r="R104" t="s">
        <v>440</v>
      </c>
      <c r="S104">
        <v>67</v>
      </c>
      <c r="T104" s="2">
        <v>0.37152777777777773</v>
      </c>
      <c r="U104" s="2">
        <v>0.4861111111111111</v>
      </c>
      <c r="V104">
        <v>165.00000000000006</v>
      </c>
      <c r="W104" s="2">
        <v>0.42430555555555555</v>
      </c>
      <c r="X104" t="s">
        <v>452</v>
      </c>
      <c r="Y104" t="s">
        <v>454</v>
      </c>
      <c r="Z104" s="46" t="s">
        <v>485</v>
      </c>
      <c r="AA104">
        <v>880</v>
      </c>
      <c r="AB104">
        <v>3</v>
      </c>
      <c r="AC104">
        <v>3</v>
      </c>
      <c r="AD104">
        <v>126.9</v>
      </c>
      <c r="AE104">
        <v>270</v>
      </c>
      <c r="AF104">
        <v>81.965000000000003</v>
      </c>
      <c r="AG104">
        <v>9.35</v>
      </c>
      <c r="AH104">
        <v>-999</v>
      </c>
      <c r="AI104" t="s">
        <v>1691</v>
      </c>
      <c r="AJ104" s="46" t="s">
        <v>440</v>
      </c>
      <c r="AK104">
        <v>-999</v>
      </c>
      <c r="AL104">
        <v>-999</v>
      </c>
      <c r="AM104">
        <v>-999</v>
      </c>
      <c r="AN104">
        <v>-999</v>
      </c>
      <c r="AO104" s="46" t="s">
        <v>442</v>
      </c>
      <c r="AP104">
        <v>0.90200000000000002</v>
      </c>
      <c r="AQ104" t="s">
        <v>442</v>
      </c>
      <c r="AR104">
        <v>1.6140000000000001</v>
      </c>
      <c r="AS104" s="49">
        <v>0.43124999999999997</v>
      </c>
      <c r="AT104" s="46" t="s">
        <v>442</v>
      </c>
      <c r="AU104" s="46">
        <v>1</v>
      </c>
      <c r="AV104" s="46" t="s">
        <v>442</v>
      </c>
      <c r="AW104" s="46" t="s">
        <v>442</v>
      </c>
      <c r="AX104" s="46" t="s">
        <v>442</v>
      </c>
      <c r="AY104" s="46" t="s">
        <v>463</v>
      </c>
      <c r="AZ104" s="46">
        <v>-999</v>
      </c>
      <c r="BA104" t="s">
        <v>442</v>
      </c>
      <c r="BB104">
        <v>-999</v>
      </c>
      <c r="BC104" s="2">
        <v>0.42499999999999999</v>
      </c>
      <c r="BD104">
        <v>0.4</v>
      </c>
      <c r="BE104" t="s">
        <v>472</v>
      </c>
      <c r="BF104" s="43">
        <v>-999</v>
      </c>
      <c r="BG104">
        <v>-999</v>
      </c>
      <c r="BH104">
        <v>-999</v>
      </c>
      <c r="BI104" s="43">
        <v>-999</v>
      </c>
      <c r="BJ104">
        <v>-999</v>
      </c>
      <c r="BK104">
        <v>-999</v>
      </c>
      <c r="BL104" s="2">
        <v>0.55902777777777779</v>
      </c>
      <c r="BM104">
        <v>80</v>
      </c>
      <c r="BN104">
        <v>-999</v>
      </c>
      <c r="BO104">
        <v>-999</v>
      </c>
      <c r="BP104">
        <v>-999</v>
      </c>
      <c r="BQ104">
        <v>-999</v>
      </c>
      <c r="BR104">
        <v>120</v>
      </c>
      <c r="BS104">
        <v>-999</v>
      </c>
      <c r="BT104">
        <v>6.4890000000000008</v>
      </c>
      <c r="BU104">
        <v>-17.385000000000002</v>
      </c>
      <c r="BV104">
        <v>0.59843420000000003</v>
      </c>
      <c r="BW104">
        <v>0.25625300000000001</v>
      </c>
      <c r="BX104">
        <v>6.8186700000000003E-2</v>
      </c>
      <c r="BY104">
        <v>2.461642E-2</v>
      </c>
      <c r="BZ104">
        <v>0.25721929999999998</v>
      </c>
      <c r="CA104" t="s">
        <v>429</v>
      </c>
      <c r="CB104">
        <v>1</v>
      </c>
      <c r="CC104">
        <v>45</v>
      </c>
      <c r="CD104">
        <v>5</v>
      </c>
      <c r="CE104">
        <v>80</v>
      </c>
      <c r="CF104">
        <v>40</v>
      </c>
      <c r="CG104">
        <v>2</v>
      </c>
      <c r="CH104">
        <v>8</v>
      </c>
      <c r="CI104" t="s">
        <v>1784</v>
      </c>
      <c r="CJ104" t="s">
        <v>889</v>
      </c>
      <c r="CK104">
        <v>6</v>
      </c>
      <c r="CL104">
        <v>1</v>
      </c>
      <c r="CM104">
        <v>1</v>
      </c>
      <c r="CN104">
        <v>0</v>
      </c>
      <c r="CO104" t="s">
        <v>890</v>
      </c>
    </row>
    <row r="105" spans="1:94" x14ac:dyDescent="0.3">
      <c r="A105" t="s">
        <v>68</v>
      </c>
      <c r="B105" s="1">
        <v>42421</v>
      </c>
      <c r="C105" t="s">
        <v>390</v>
      </c>
      <c r="D105" s="46" t="s">
        <v>397</v>
      </c>
      <c r="E105" t="s">
        <v>423</v>
      </c>
      <c r="F105">
        <v>26.665230000000001</v>
      </c>
      <c r="G105">
        <v>-80.069850000000002</v>
      </c>
      <c r="H105" s="2">
        <v>0.37013888888888885</v>
      </c>
      <c r="I105">
        <v>74.099999999999994</v>
      </c>
      <c r="J105">
        <v>60.8</v>
      </c>
      <c r="K105">
        <v>74.599999999999994</v>
      </c>
      <c r="L105" s="46">
        <v>1.6</v>
      </c>
      <c r="M105" s="2">
        <v>0.5</v>
      </c>
      <c r="N105">
        <v>74.900000000000006</v>
      </c>
      <c r="O105">
        <v>62.5</v>
      </c>
      <c r="P105">
        <v>74</v>
      </c>
      <c r="Q105">
        <v>2.8</v>
      </c>
      <c r="R105" t="s">
        <v>440</v>
      </c>
      <c r="S105">
        <v>68</v>
      </c>
      <c r="T105" s="2">
        <v>0.37152777777777773</v>
      </c>
      <c r="U105" s="2">
        <v>0.4861111111111111</v>
      </c>
      <c r="V105">
        <v>165.00000000000006</v>
      </c>
      <c r="W105" s="2">
        <v>0.45833333333333331</v>
      </c>
      <c r="X105" t="s">
        <v>459</v>
      </c>
      <c r="Y105" t="s">
        <v>460</v>
      </c>
      <c r="Z105" s="46" t="s">
        <v>485</v>
      </c>
      <c r="AA105">
        <v>900</v>
      </c>
      <c r="AB105">
        <v>4</v>
      </c>
      <c r="AC105">
        <v>3</v>
      </c>
      <c r="AD105">
        <v>117.58</v>
      </c>
      <c r="AE105">
        <v>275</v>
      </c>
      <c r="AF105">
        <v>81.435000000000002</v>
      </c>
      <c r="AG105">
        <v>2.2850000000000001</v>
      </c>
      <c r="AH105">
        <v>-999</v>
      </c>
      <c r="AI105" t="s">
        <v>1692</v>
      </c>
      <c r="AJ105" s="46" t="s">
        <v>440</v>
      </c>
      <c r="AK105">
        <v>-999</v>
      </c>
      <c r="AL105">
        <v>-999</v>
      </c>
      <c r="AM105">
        <v>-999</v>
      </c>
      <c r="AN105">
        <v>-999</v>
      </c>
      <c r="AO105" s="46" t="s">
        <v>442</v>
      </c>
      <c r="AP105">
        <v>0.62</v>
      </c>
      <c r="AQ105" t="s">
        <v>440</v>
      </c>
      <c r="AR105">
        <v>-999</v>
      </c>
      <c r="AS105" s="49">
        <v>0.45833333333333331</v>
      </c>
      <c r="AT105" s="46" t="s">
        <v>440</v>
      </c>
      <c r="AU105" s="46">
        <v>-999</v>
      </c>
      <c r="AV105" s="46" t="s">
        <v>442</v>
      </c>
      <c r="AW105" s="46" t="s">
        <v>442</v>
      </c>
      <c r="AX105" s="46" t="s">
        <v>442</v>
      </c>
      <c r="AY105" s="46" t="s">
        <v>472</v>
      </c>
      <c r="AZ105" s="46">
        <v>-999</v>
      </c>
      <c r="BA105" t="s">
        <v>442</v>
      </c>
      <c r="BB105">
        <v>-999</v>
      </c>
      <c r="BC105" s="2">
        <v>0.47500000000000003</v>
      </c>
      <c r="BD105">
        <v>1</v>
      </c>
      <c r="BE105" t="s">
        <v>472</v>
      </c>
      <c r="BF105" s="43">
        <v>-999</v>
      </c>
      <c r="BG105">
        <v>-999</v>
      </c>
      <c r="BH105">
        <v>-999</v>
      </c>
      <c r="BI105" s="43">
        <v>-999</v>
      </c>
      <c r="BJ105">
        <v>-999</v>
      </c>
      <c r="BK105">
        <v>-999</v>
      </c>
      <c r="BL105" s="2">
        <v>0.55902777777777779</v>
      </c>
      <c r="BM105">
        <v>-999</v>
      </c>
      <c r="BN105">
        <v>-999</v>
      </c>
      <c r="BO105">
        <v>-999</v>
      </c>
      <c r="BP105">
        <v>-999</v>
      </c>
      <c r="BQ105">
        <v>-999</v>
      </c>
      <c r="BR105">
        <v>490</v>
      </c>
      <c r="BS105">
        <v>-999</v>
      </c>
      <c r="BT105">
        <v>6.4250000000000007</v>
      </c>
      <c r="BU105">
        <v>-20.454999999999998</v>
      </c>
      <c r="BV105">
        <v>0.43407980000000002</v>
      </c>
      <c r="BW105">
        <v>0.25350210000000001</v>
      </c>
      <c r="BX105">
        <v>8.7137619999999999E-2</v>
      </c>
      <c r="BY105">
        <v>2.978954E-2</v>
      </c>
      <c r="BZ105">
        <v>0.38377240000000001</v>
      </c>
      <c r="CA105" t="s">
        <v>429</v>
      </c>
      <c r="CB105">
        <v>1</v>
      </c>
      <c r="CC105">
        <v>45</v>
      </c>
      <c r="CD105">
        <v>5</v>
      </c>
      <c r="CE105">
        <v>80</v>
      </c>
      <c r="CF105">
        <v>40</v>
      </c>
      <c r="CG105">
        <v>2</v>
      </c>
      <c r="CH105">
        <v>8</v>
      </c>
      <c r="CI105" t="s">
        <v>1784</v>
      </c>
      <c r="CJ105" t="s">
        <v>889</v>
      </c>
      <c r="CK105">
        <v>6</v>
      </c>
      <c r="CL105">
        <v>1</v>
      </c>
      <c r="CM105">
        <v>1</v>
      </c>
      <c r="CN105">
        <v>0</v>
      </c>
      <c r="CO105" t="s">
        <v>890</v>
      </c>
      <c r="CP105" t="s">
        <v>893</v>
      </c>
    </row>
    <row r="106" spans="1:94" x14ac:dyDescent="0.3">
      <c r="A106" t="s">
        <v>69</v>
      </c>
      <c r="B106" s="1">
        <v>42421</v>
      </c>
      <c r="C106" t="s">
        <v>390</v>
      </c>
      <c r="D106" s="46" t="s">
        <v>397</v>
      </c>
      <c r="E106" t="s">
        <v>423</v>
      </c>
      <c r="F106">
        <v>26.665230000000001</v>
      </c>
      <c r="G106">
        <v>-80.069850000000002</v>
      </c>
      <c r="H106" s="2">
        <v>0.37013888888888885</v>
      </c>
      <c r="I106">
        <v>74.099999999999994</v>
      </c>
      <c r="J106">
        <v>60.8</v>
      </c>
      <c r="K106">
        <v>74.599999999999994</v>
      </c>
      <c r="L106" s="46">
        <v>1.6</v>
      </c>
      <c r="M106" s="2">
        <v>0.5</v>
      </c>
      <c r="N106">
        <v>74.900000000000006</v>
      </c>
      <c r="O106">
        <v>62.5</v>
      </c>
      <c r="P106">
        <v>74</v>
      </c>
      <c r="Q106">
        <v>2.8</v>
      </c>
      <c r="R106" t="s">
        <v>440</v>
      </c>
      <c r="S106">
        <v>69</v>
      </c>
      <c r="T106" s="2">
        <v>0.37152777777777773</v>
      </c>
      <c r="U106" s="2">
        <v>0.4861111111111111</v>
      </c>
      <c r="V106">
        <v>165.00000000000006</v>
      </c>
      <c r="W106" s="2">
        <v>0.45833333333333331</v>
      </c>
      <c r="X106" t="s">
        <v>459</v>
      </c>
      <c r="Y106" t="s">
        <v>460</v>
      </c>
      <c r="Z106" s="46" t="s">
        <v>485</v>
      </c>
      <c r="AA106">
        <v>860</v>
      </c>
      <c r="AB106">
        <v>3</v>
      </c>
      <c r="AC106">
        <v>2</v>
      </c>
      <c r="AD106">
        <v>123.47</v>
      </c>
      <c r="AE106">
        <v>273</v>
      </c>
      <c r="AF106">
        <v>88.46</v>
      </c>
      <c r="AG106">
        <v>10.53</v>
      </c>
      <c r="AH106">
        <v>-999</v>
      </c>
      <c r="AI106" t="s">
        <v>1623</v>
      </c>
      <c r="AJ106" s="46" t="s">
        <v>440</v>
      </c>
      <c r="AK106">
        <v>-999</v>
      </c>
      <c r="AL106">
        <v>-999</v>
      </c>
      <c r="AM106">
        <v>-999</v>
      </c>
      <c r="AN106">
        <v>-999</v>
      </c>
      <c r="AO106" s="46" t="s">
        <v>442</v>
      </c>
      <c r="AP106">
        <v>1.964</v>
      </c>
      <c r="AQ106" t="s">
        <v>442</v>
      </c>
      <c r="AR106">
        <v>1.07</v>
      </c>
      <c r="AS106" s="49">
        <v>0.45833333333333331</v>
      </c>
      <c r="AT106" s="46" t="s">
        <v>442</v>
      </c>
      <c r="AU106" s="46">
        <v>0</v>
      </c>
      <c r="AV106" s="46" t="s">
        <v>442</v>
      </c>
      <c r="AW106" s="46" t="s">
        <v>442</v>
      </c>
      <c r="AX106" s="46" t="s">
        <v>442</v>
      </c>
      <c r="AY106" s="46" t="s">
        <v>472</v>
      </c>
      <c r="AZ106" s="46">
        <v>-999</v>
      </c>
      <c r="BA106" t="s">
        <v>442</v>
      </c>
      <c r="BB106">
        <v>-999</v>
      </c>
      <c r="BC106" s="2">
        <v>0.45902777777777781</v>
      </c>
      <c r="BD106">
        <v>0.6</v>
      </c>
      <c r="BE106" t="s">
        <v>472</v>
      </c>
      <c r="BF106" s="2">
        <v>0.4694444444444445</v>
      </c>
      <c r="BG106">
        <v>0.8</v>
      </c>
      <c r="BH106" t="s">
        <v>472</v>
      </c>
      <c r="BI106" s="2">
        <v>0.48125000000000001</v>
      </c>
      <c r="BJ106">
        <v>0.2</v>
      </c>
      <c r="BK106" t="s">
        <v>472</v>
      </c>
      <c r="BL106" s="2">
        <v>0.55902777777777779</v>
      </c>
      <c r="BM106">
        <v>80</v>
      </c>
      <c r="BN106">
        <v>80</v>
      </c>
      <c r="BO106">
        <v>80</v>
      </c>
      <c r="BP106">
        <v>80</v>
      </c>
      <c r="BQ106">
        <v>80</v>
      </c>
      <c r="BR106">
        <v>420</v>
      </c>
      <c r="BS106">
        <v>-999</v>
      </c>
      <c r="BT106">
        <v>6.5910000000000002</v>
      </c>
      <c r="BU106">
        <v>-18.893000000000001</v>
      </c>
      <c r="BV106">
        <v>0.51039909999999999</v>
      </c>
      <c r="BW106">
        <v>0.27461580000000002</v>
      </c>
      <c r="BX106">
        <v>8.4196199999999999E-2</v>
      </c>
      <c r="BY106">
        <v>2.7628719999999999E-2</v>
      </c>
      <c r="BZ106">
        <v>0.30879479999999998</v>
      </c>
      <c r="CA106" t="s">
        <v>429</v>
      </c>
      <c r="CB106">
        <v>1</v>
      </c>
      <c r="CC106">
        <v>45</v>
      </c>
      <c r="CD106">
        <v>5</v>
      </c>
      <c r="CE106">
        <v>80</v>
      </c>
      <c r="CF106">
        <v>40</v>
      </c>
      <c r="CG106">
        <v>2</v>
      </c>
      <c r="CH106">
        <v>8</v>
      </c>
      <c r="CI106" t="s">
        <v>1784</v>
      </c>
      <c r="CJ106" t="s">
        <v>889</v>
      </c>
      <c r="CK106">
        <v>6</v>
      </c>
      <c r="CL106">
        <v>1</v>
      </c>
      <c r="CM106">
        <v>1</v>
      </c>
      <c r="CN106">
        <v>0</v>
      </c>
      <c r="CO106" t="s">
        <v>890</v>
      </c>
      <c r="CP106" t="s">
        <v>491</v>
      </c>
    </row>
    <row r="107" spans="1:94" x14ac:dyDescent="0.3">
      <c r="A107" t="s">
        <v>93</v>
      </c>
      <c r="B107" s="1">
        <v>42427</v>
      </c>
      <c r="C107" t="s">
        <v>390</v>
      </c>
      <c r="D107" s="46" t="s">
        <v>397</v>
      </c>
      <c r="E107" t="s">
        <v>423</v>
      </c>
      <c r="F107">
        <v>26.665230000000001</v>
      </c>
      <c r="G107">
        <v>-80.069850000000002</v>
      </c>
      <c r="H107" s="2">
        <v>0.63541666666666663</v>
      </c>
      <c r="I107">
        <v>67.599999999999994</v>
      </c>
      <c r="J107">
        <v>53</v>
      </c>
      <c r="K107">
        <v>65.7</v>
      </c>
      <c r="L107" s="46">
        <v>1.6</v>
      </c>
      <c r="M107" s="2">
        <v>0.68194444444444446</v>
      </c>
      <c r="N107">
        <v>66.3</v>
      </c>
      <c r="O107">
        <v>53</v>
      </c>
      <c r="P107">
        <v>65.099999999999994</v>
      </c>
      <c r="Q107">
        <v>1</v>
      </c>
      <c r="R107" t="s">
        <v>440</v>
      </c>
      <c r="S107">
        <v>93</v>
      </c>
      <c r="T107" s="2">
        <v>0.63888888888888895</v>
      </c>
      <c r="U107" s="2">
        <v>0.64513888888888882</v>
      </c>
      <c r="V107">
        <v>8.9999999999998082</v>
      </c>
      <c r="W107" s="2">
        <v>0.63958333333333328</v>
      </c>
      <c r="X107" t="s">
        <v>461</v>
      </c>
      <c r="Y107" t="s">
        <v>454</v>
      </c>
      <c r="Z107" s="46" t="s">
        <v>485</v>
      </c>
      <c r="AA107">
        <v>820</v>
      </c>
      <c r="AB107">
        <v>2</v>
      </c>
      <c r="AC107">
        <v>2</v>
      </c>
      <c r="AD107">
        <v>123.96</v>
      </c>
      <c r="AE107">
        <v>275</v>
      </c>
      <c r="AF107">
        <v>82.56</v>
      </c>
      <c r="AG107">
        <v>10.039999999999999</v>
      </c>
      <c r="AH107">
        <v>-999</v>
      </c>
      <c r="AI107" t="s">
        <v>1714</v>
      </c>
      <c r="AJ107" s="46" t="s">
        <v>440</v>
      </c>
      <c r="AK107">
        <v>-999</v>
      </c>
      <c r="AL107">
        <v>-999</v>
      </c>
      <c r="AM107">
        <v>-999</v>
      </c>
      <c r="AN107">
        <v>-999</v>
      </c>
      <c r="AO107" s="46" t="s">
        <v>442</v>
      </c>
      <c r="AP107">
        <v>0.32500000000000001</v>
      </c>
      <c r="AQ107" t="s">
        <v>440</v>
      </c>
      <c r="AR107">
        <v>-999</v>
      </c>
      <c r="AS107" s="46" t="s">
        <v>429</v>
      </c>
      <c r="AT107" s="46" t="s">
        <v>440</v>
      </c>
      <c r="AU107" s="46">
        <v>-999</v>
      </c>
      <c r="AV107" s="46" t="s">
        <v>442</v>
      </c>
      <c r="AW107" s="46" t="s">
        <v>442</v>
      </c>
      <c r="AX107" s="46" t="s">
        <v>442</v>
      </c>
      <c r="AY107" s="46" t="s">
        <v>733</v>
      </c>
      <c r="AZ107" s="46">
        <v>-999</v>
      </c>
      <c r="BA107" t="s">
        <v>442</v>
      </c>
      <c r="BB107">
        <v>-999</v>
      </c>
      <c r="BC107">
        <v>-999</v>
      </c>
      <c r="BD107">
        <v>-999</v>
      </c>
      <c r="BE107">
        <v>-999</v>
      </c>
      <c r="BF107" s="2">
        <v>0.65208333333333335</v>
      </c>
      <c r="BG107">
        <v>0.8</v>
      </c>
      <c r="BH107" t="s">
        <v>733</v>
      </c>
      <c r="BI107" s="43">
        <v>-999</v>
      </c>
      <c r="BJ107">
        <v>-999</v>
      </c>
      <c r="BK107">
        <v>-999</v>
      </c>
      <c r="BL107" s="2">
        <v>0.73888888888888893</v>
      </c>
      <c r="BM107">
        <v>-999</v>
      </c>
      <c r="BN107">
        <v>-999</v>
      </c>
      <c r="BO107">
        <v>-999</v>
      </c>
      <c r="BP107">
        <v>-999</v>
      </c>
      <c r="BQ107">
        <v>-999</v>
      </c>
      <c r="BR107">
        <v>350</v>
      </c>
      <c r="BS107">
        <v>-999</v>
      </c>
      <c r="BT107">
        <v>6.6630000000000003</v>
      </c>
      <c r="BU107">
        <v>-21.538</v>
      </c>
      <c r="BV107">
        <v>0.37453180000000003</v>
      </c>
      <c r="BW107">
        <v>0.27112199999999997</v>
      </c>
      <c r="BX107">
        <v>9.8345680000000005E-2</v>
      </c>
      <c r="BY107">
        <v>3.5984530000000001E-2</v>
      </c>
      <c r="BZ107">
        <v>0.40182129999999999</v>
      </c>
      <c r="CA107" t="s">
        <v>429</v>
      </c>
      <c r="CB107">
        <v>1</v>
      </c>
      <c r="CC107">
        <v>50</v>
      </c>
      <c r="CD107">
        <v>5</v>
      </c>
      <c r="CE107">
        <v>85</v>
      </c>
      <c r="CF107">
        <v>100</v>
      </c>
      <c r="CG107">
        <v>0.85</v>
      </c>
      <c r="CH107">
        <v>9</v>
      </c>
      <c r="CI107" t="s">
        <v>1133</v>
      </c>
      <c r="CJ107" t="s">
        <v>914</v>
      </c>
      <c r="CK107">
        <v>2</v>
      </c>
      <c r="CL107">
        <v>0</v>
      </c>
      <c r="CM107">
        <v>0</v>
      </c>
      <c r="CN107">
        <v>1</v>
      </c>
      <c r="CO107" t="s">
        <v>915</v>
      </c>
    </row>
    <row r="108" spans="1:94" x14ac:dyDescent="0.3">
      <c r="A108" t="s">
        <v>94</v>
      </c>
      <c r="B108" s="1">
        <v>42427</v>
      </c>
      <c r="C108" t="s">
        <v>390</v>
      </c>
      <c r="D108" s="46" t="s">
        <v>397</v>
      </c>
      <c r="E108" t="s">
        <v>423</v>
      </c>
      <c r="F108">
        <v>26.665230000000001</v>
      </c>
      <c r="G108">
        <v>-80.069850000000002</v>
      </c>
      <c r="H108" s="2">
        <v>0.63541666666666663</v>
      </c>
      <c r="I108">
        <v>67.599999999999994</v>
      </c>
      <c r="J108">
        <v>53</v>
      </c>
      <c r="K108">
        <v>65.7</v>
      </c>
      <c r="L108" s="46">
        <v>1.6</v>
      </c>
      <c r="M108" s="2">
        <v>0.68194444444444446</v>
      </c>
      <c r="N108">
        <v>66.3</v>
      </c>
      <c r="O108">
        <v>53</v>
      </c>
      <c r="P108">
        <v>65.099999999999994</v>
      </c>
      <c r="Q108">
        <v>1</v>
      </c>
      <c r="R108" t="s">
        <v>440</v>
      </c>
      <c r="S108">
        <v>94</v>
      </c>
      <c r="T108" s="2">
        <v>0.63888888888888895</v>
      </c>
      <c r="U108" s="2">
        <v>0.64513888888888882</v>
      </c>
      <c r="V108">
        <v>8.9999999999998082</v>
      </c>
      <c r="W108" s="2">
        <v>0.64513888888888882</v>
      </c>
      <c r="X108" t="s">
        <v>452</v>
      </c>
      <c r="Y108" t="s">
        <v>454</v>
      </c>
      <c r="Z108" s="46" t="s">
        <v>486</v>
      </c>
      <c r="AA108">
        <v>920</v>
      </c>
      <c r="AB108">
        <v>3</v>
      </c>
      <c r="AC108">
        <v>4</v>
      </c>
      <c r="AD108">
        <v>142.52000000000001</v>
      </c>
      <c r="AE108">
        <v>278</v>
      </c>
      <c r="AF108">
        <v>86.98</v>
      </c>
      <c r="AG108">
        <v>10.35</v>
      </c>
      <c r="AH108">
        <v>-999</v>
      </c>
      <c r="AI108" t="s">
        <v>1715</v>
      </c>
      <c r="AJ108" s="46" t="s">
        <v>440</v>
      </c>
      <c r="AK108">
        <v>-999</v>
      </c>
      <c r="AL108">
        <v>-999</v>
      </c>
      <c r="AM108">
        <v>-999</v>
      </c>
      <c r="AN108">
        <v>-999</v>
      </c>
      <c r="AO108" s="46" t="s">
        <v>440</v>
      </c>
      <c r="AP108">
        <v>-999</v>
      </c>
      <c r="AQ108" t="s">
        <v>440</v>
      </c>
      <c r="AR108">
        <v>-999</v>
      </c>
      <c r="AS108" s="49">
        <v>0.64513888888888882</v>
      </c>
      <c r="AT108" s="46" t="s">
        <v>440</v>
      </c>
      <c r="AU108" s="46">
        <v>-999</v>
      </c>
      <c r="AV108" s="46" t="s">
        <v>442</v>
      </c>
      <c r="AW108" s="46" t="s">
        <v>442</v>
      </c>
      <c r="AX108" s="46" t="s">
        <v>442</v>
      </c>
      <c r="AY108" s="46" t="s">
        <v>472</v>
      </c>
      <c r="AZ108" s="46">
        <v>-999</v>
      </c>
      <c r="BA108" t="s">
        <v>442</v>
      </c>
      <c r="BB108">
        <v>-999</v>
      </c>
      <c r="BC108">
        <v>-999</v>
      </c>
      <c r="BD108">
        <v>-999</v>
      </c>
      <c r="BE108">
        <v>-999</v>
      </c>
      <c r="BF108" s="2">
        <v>0.65833333333333333</v>
      </c>
      <c r="BG108">
        <v>1.5</v>
      </c>
      <c r="BH108" t="s">
        <v>472</v>
      </c>
      <c r="BI108" s="43">
        <v>-999</v>
      </c>
      <c r="BJ108">
        <v>-999</v>
      </c>
      <c r="BK108">
        <v>-999</v>
      </c>
      <c r="BL108" s="2">
        <v>0.73888888888888893</v>
      </c>
      <c r="BM108">
        <v>-999</v>
      </c>
      <c r="BN108">
        <v>-999</v>
      </c>
      <c r="BO108">
        <v>-999</v>
      </c>
      <c r="BP108">
        <v>-999</v>
      </c>
      <c r="BQ108">
        <v>-999</v>
      </c>
      <c r="BR108">
        <v>750</v>
      </c>
      <c r="BS108">
        <v>-999</v>
      </c>
      <c r="BT108">
        <v>6.8610000000000007</v>
      </c>
      <c r="BU108">
        <v>-22.049999999999997</v>
      </c>
      <c r="BV108">
        <v>0.3569695</v>
      </c>
      <c r="BW108">
        <v>0.27717839999999999</v>
      </c>
      <c r="BX108">
        <v>0.1075855</v>
      </c>
      <c r="BY108">
        <v>4.165671E-2</v>
      </c>
      <c r="BZ108">
        <v>0.39815600000000001</v>
      </c>
      <c r="CA108" t="s">
        <v>429</v>
      </c>
      <c r="CB108">
        <v>1</v>
      </c>
      <c r="CC108">
        <v>50</v>
      </c>
      <c r="CD108">
        <v>5</v>
      </c>
      <c r="CE108">
        <v>85</v>
      </c>
      <c r="CF108">
        <v>100</v>
      </c>
      <c r="CG108">
        <v>0.85</v>
      </c>
      <c r="CH108">
        <v>9</v>
      </c>
      <c r="CI108" t="s">
        <v>1133</v>
      </c>
      <c r="CJ108" t="s">
        <v>914</v>
      </c>
      <c r="CK108">
        <v>2</v>
      </c>
      <c r="CL108">
        <v>0</v>
      </c>
      <c r="CM108">
        <v>0</v>
      </c>
      <c r="CN108">
        <v>1</v>
      </c>
      <c r="CO108" t="s">
        <v>915</v>
      </c>
      <c r="CP108" t="s">
        <v>916</v>
      </c>
    </row>
    <row r="109" spans="1:94" x14ac:dyDescent="0.3">
      <c r="A109" t="s">
        <v>165</v>
      </c>
      <c r="B109" s="1">
        <v>42448</v>
      </c>
      <c r="C109" t="s">
        <v>390</v>
      </c>
      <c r="D109" s="46" t="s">
        <v>397</v>
      </c>
      <c r="E109" t="s">
        <v>423</v>
      </c>
      <c r="F109">
        <v>26.665230000000001</v>
      </c>
      <c r="G109">
        <v>-80.069850000000002</v>
      </c>
      <c r="H109" s="2" t="s">
        <v>429</v>
      </c>
      <c r="I109" t="s">
        <v>429</v>
      </c>
      <c r="J109" t="s">
        <v>429</v>
      </c>
      <c r="K109" t="s">
        <v>429</v>
      </c>
      <c r="L109" s="46" t="s">
        <v>429</v>
      </c>
      <c r="M109" s="2">
        <v>0.51458333333333328</v>
      </c>
      <c r="N109">
        <v>88.1</v>
      </c>
      <c r="O109">
        <v>63.1</v>
      </c>
      <c r="P109">
        <v>96.7</v>
      </c>
      <c r="Q109">
        <v>0.6</v>
      </c>
      <c r="R109" t="s">
        <v>440</v>
      </c>
      <c r="S109">
        <v>155</v>
      </c>
      <c r="T109" s="2">
        <v>0.47569444444444442</v>
      </c>
      <c r="U109" s="2">
        <v>0.4861111111111111</v>
      </c>
      <c r="V109">
        <v>15.000000000000027</v>
      </c>
      <c r="W109" s="2">
        <v>0.48472222222222222</v>
      </c>
      <c r="X109" t="s">
        <v>429</v>
      </c>
      <c r="Y109" t="s">
        <v>454</v>
      </c>
      <c r="Z109" s="46" t="s">
        <v>485</v>
      </c>
      <c r="AA109">
        <v>1000</v>
      </c>
      <c r="AB109">
        <v>2</v>
      </c>
      <c r="AC109">
        <v>4</v>
      </c>
      <c r="AD109">
        <v>148.61500000000001</v>
      </c>
      <c r="AE109">
        <v>299</v>
      </c>
      <c r="AF109">
        <v>100.145</v>
      </c>
      <c r="AG109">
        <v>10.865</v>
      </c>
      <c r="AH109" t="s">
        <v>503</v>
      </c>
      <c r="AI109" t="s">
        <v>1620</v>
      </c>
      <c r="AJ109" s="46" t="s">
        <v>442</v>
      </c>
      <c r="AK109">
        <v>18</v>
      </c>
      <c r="AL109" t="s">
        <v>442</v>
      </c>
      <c r="AM109">
        <v>205631</v>
      </c>
      <c r="AN109" t="s">
        <v>429</v>
      </c>
      <c r="AO109" s="46" t="s">
        <v>442</v>
      </c>
      <c r="AP109" t="s">
        <v>743</v>
      </c>
      <c r="AQ109" t="s">
        <v>440</v>
      </c>
      <c r="AR109">
        <v>-999</v>
      </c>
      <c r="AS109" s="49">
        <v>0.49236111111111108</v>
      </c>
      <c r="AT109" s="46" t="s">
        <v>442</v>
      </c>
      <c r="AU109" s="46">
        <v>1</v>
      </c>
      <c r="AV109" s="46" t="s">
        <v>442</v>
      </c>
      <c r="AW109" s="46" t="s">
        <v>442</v>
      </c>
      <c r="AX109" s="46" t="s">
        <v>442</v>
      </c>
      <c r="AY109" s="46" t="s">
        <v>467</v>
      </c>
      <c r="AZ109" s="46">
        <v>-999</v>
      </c>
      <c r="BA109" t="s">
        <v>442</v>
      </c>
      <c r="BB109">
        <v>-999</v>
      </c>
      <c r="BC109">
        <v>-999</v>
      </c>
      <c r="BD109">
        <v>-999</v>
      </c>
      <c r="BE109">
        <v>-999</v>
      </c>
      <c r="BF109" s="2">
        <v>0.5</v>
      </c>
      <c r="BG109">
        <v>2.2000000000000002</v>
      </c>
      <c r="BH109" t="s">
        <v>467</v>
      </c>
      <c r="BI109" s="43">
        <v>-999</v>
      </c>
      <c r="BJ109">
        <v>-999</v>
      </c>
      <c r="BK109">
        <v>-999</v>
      </c>
      <c r="BL109" s="2">
        <v>0.56388888888888888</v>
      </c>
      <c r="BM109">
        <v>-999</v>
      </c>
      <c r="BN109">
        <v>-999</v>
      </c>
      <c r="BO109">
        <v>-999</v>
      </c>
      <c r="BP109">
        <v>-999</v>
      </c>
      <c r="BQ109">
        <v>-999</v>
      </c>
      <c r="BR109">
        <v>1100</v>
      </c>
      <c r="BS109">
        <v>-999</v>
      </c>
      <c r="BT109">
        <v>6.4550000000000001</v>
      </c>
      <c r="BU109">
        <v>-20.442</v>
      </c>
      <c r="BV109">
        <v>0.43085869999999998</v>
      </c>
      <c r="BW109">
        <v>0.25659670000000001</v>
      </c>
      <c r="BX109">
        <v>8.7661859999999994E-2</v>
      </c>
      <c r="BY109">
        <v>2.957657E-2</v>
      </c>
      <c r="BZ109">
        <v>0.3809439</v>
      </c>
      <c r="CA109" t="s">
        <v>429</v>
      </c>
      <c r="CB109">
        <v>1</v>
      </c>
      <c r="CC109">
        <v>30</v>
      </c>
      <c r="CD109">
        <v>5</v>
      </c>
      <c r="CE109">
        <v>30</v>
      </c>
      <c r="CF109">
        <v>25</v>
      </c>
      <c r="CG109">
        <v>1.2</v>
      </c>
      <c r="CH109">
        <v>28</v>
      </c>
      <c r="CI109">
        <v>-999</v>
      </c>
      <c r="CJ109">
        <v>-999</v>
      </c>
      <c r="CK109">
        <v>2</v>
      </c>
      <c r="CL109">
        <v>0</v>
      </c>
      <c r="CM109">
        <v>0</v>
      </c>
      <c r="CN109">
        <v>0</v>
      </c>
      <c r="CO109" t="s">
        <v>957</v>
      </c>
    </row>
    <row r="110" spans="1:94" x14ac:dyDescent="0.3">
      <c r="A110" t="s">
        <v>175</v>
      </c>
      <c r="B110" s="1">
        <v>42544</v>
      </c>
      <c r="C110" t="s">
        <v>391</v>
      </c>
      <c r="D110" s="46" t="s">
        <v>397</v>
      </c>
      <c r="E110" t="s">
        <v>423</v>
      </c>
      <c r="F110">
        <v>26.91685</v>
      </c>
      <c r="G110">
        <v>-80.133160000000004</v>
      </c>
      <c r="H110" s="2">
        <v>0.33333333333333331</v>
      </c>
      <c r="I110">
        <v>84.6</v>
      </c>
      <c r="J110">
        <v>75.2</v>
      </c>
      <c r="K110">
        <v>84.3</v>
      </c>
      <c r="L110" s="46">
        <v>0.7</v>
      </c>
      <c r="M110" s="2">
        <v>0.46180555555555558</v>
      </c>
      <c r="N110">
        <v>89.7</v>
      </c>
      <c r="O110">
        <v>67.900000000000006</v>
      </c>
      <c r="P110">
        <v>102.9</v>
      </c>
      <c r="Q110">
        <v>0.6</v>
      </c>
      <c r="R110" t="s">
        <v>440</v>
      </c>
      <c r="S110">
        <v>165</v>
      </c>
      <c r="T110" s="2">
        <v>0.3263888888888889</v>
      </c>
      <c r="U110" s="2">
        <v>0.34791666666666665</v>
      </c>
      <c r="V110">
        <v>30.999999999999972</v>
      </c>
      <c r="W110" s="2">
        <v>0.34791666666666665</v>
      </c>
      <c r="X110" t="s">
        <v>465</v>
      </c>
      <c r="Y110" t="s">
        <v>462</v>
      </c>
      <c r="Z110" s="46" t="s">
        <v>485</v>
      </c>
      <c r="AA110">
        <v>780</v>
      </c>
      <c r="AB110">
        <v>3</v>
      </c>
      <c r="AC110">
        <v>1</v>
      </c>
      <c r="AD110">
        <v>130.19499999999999</v>
      </c>
      <c r="AE110">
        <v>280</v>
      </c>
      <c r="AF110">
        <v>92.96</v>
      </c>
      <c r="AG110">
        <v>9.89</v>
      </c>
      <c r="AH110">
        <v>-999</v>
      </c>
      <c r="AI110" t="s">
        <v>514</v>
      </c>
      <c r="AJ110" s="46" t="s">
        <v>440</v>
      </c>
      <c r="AK110">
        <v>-999</v>
      </c>
      <c r="AL110">
        <v>-999</v>
      </c>
      <c r="AM110">
        <v>-999</v>
      </c>
      <c r="AN110">
        <v>-999</v>
      </c>
      <c r="AO110" s="46" t="s">
        <v>440</v>
      </c>
      <c r="AP110">
        <v>-999</v>
      </c>
      <c r="AQ110">
        <v>-999</v>
      </c>
      <c r="AR110">
        <v>-999</v>
      </c>
      <c r="AS110" s="46">
        <v>-999</v>
      </c>
      <c r="AT110" s="46" t="s">
        <v>440</v>
      </c>
      <c r="AU110" s="46">
        <v>-999</v>
      </c>
      <c r="AV110" s="46" t="s">
        <v>442</v>
      </c>
      <c r="AW110" s="46" t="s">
        <v>442</v>
      </c>
      <c r="AX110" s="46" t="s">
        <v>442</v>
      </c>
      <c r="AY110" s="46" t="s">
        <v>465</v>
      </c>
      <c r="AZ110" s="46">
        <v>-999</v>
      </c>
      <c r="BA110" t="s">
        <v>442</v>
      </c>
      <c r="BB110">
        <v>-999</v>
      </c>
      <c r="BC110" s="2">
        <v>0.34861111111111115</v>
      </c>
      <c r="BD110">
        <v>0.3</v>
      </c>
      <c r="BE110" t="s">
        <v>481</v>
      </c>
      <c r="BF110" s="2">
        <v>0.35833333333333334</v>
      </c>
      <c r="BG110">
        <v>1</v>
      </c>
      <c r="BH110" t="s">
        <v>962</v>
      </c>
      <c r="BI110" s="2">
        <v>0.36874999999999997</v>
      </c>
      <c r="BJ110">
        <v>1</v>
      </c>
      <c r="BK110" t="s">
        <v>962</v>
      </c>
      <c r="BL110" s="2">
        <v>0.40902777777777777</v>
      </c>
      <c r="BM110">
        <v>80</v>
      </c>
      <c r="BN110">
        <v>80</v>
      </c>
      <c r="BO110">
        <v>80</v>
      </c>
      <c r="BP110">
        <v>80</v>
      </c>
      <c r="BQ110">
        <v>80</v>
      </c>
      <c r="BR110">
        <v>1100</v>
      </c>
      <c r="BS110">
        <v>-999</v>
      </c>
      <c r="BT110">
        <v>6.6159999999999997</v>
      </c>
      <c r="BU110">
        <v>-22.133000000000003</v>
      </c>
      <c r="BV110">
        <v>0.35506769999999999</v>
      </c>
      <c r="BW110">
        <v>0.2636696</v>
      </c>
      <c r="BX110">
        <v>9.4894329999999999E-2</v>
      </c>
      <c r="BY110">
        <v>3.7649340000000003E-2</v>
      </c>
      <c r="BZ110">
        <v>0.42850749999999999</v>
      </c>
      <c r="CA110" t="s">
        <v>429</v>
      </c>
      <c r="CB110">
        <v>1</v>
      </c>
      <c r="CC110">
        <v>5</v>
      </c>
      <c r="CD110">
        <v>5</v>
      </c>
      <c r="CE110">
        <v>20</v>
      </c>
      <c r="CF110">
        <v>20</v>
      </c>
      <c r="CG110">
        <v>1</v>
      </c>
      <c r="CH110">
        <v>2</v>
      </c>
      <c r="CI110" t="s">
        <v>1152</v>
      </c>
      <c r="CJ110" t="s">
        <v>964</v>
      </c>
      <c r="CK110">
        <v>2</v>
      </c>
      <c r="CL110">
        <v>1</v>
      </c>
      <c r="CM110">
        <v>1</v>
      </c>
      <c r="CN110">
        <v>1</v>
      </c>
      <c r="CO110">
        <v>-999</v>
      </c>
    </row>
    <row r="111" spans="1:94" x14ac:dyDescent="0.3">
      <c r="A111" t="s">
        <v>176</v>
      </c>
      <c r="B111" s="1">
        <v>42544</v>
      </c>
      <c r="C111" t="s">
        <v>391</v>
      </c>
      <c r="D111" s="46" t="s">
        <v>397</v>
      </c>
      <c r="E111" t="s">
        <v>423</v>
      </c>
      <c r="F111">
        <v>26.91685</v>
      </c>
      <c r="G111">
        <v>-80.133160000000004</v>
      </c>
      <c r="H111" s="2">
        <v>0.33333333333333331</v>
      </c>
      <c r="I111">
        <v>84.6</v>
      </c>
      <c r="J111">
        <v>75.2</v>
      </c>
      <c r="K111">
        <v>84.3</v>
      </c>
      <c r="L111" s="46">
        <v>0.7</v>
      </c>
      <c r="M111" s="2">
        <v>0.46180555555555558</v>
      </c>
      <c r="N111">
        <v>89.7</v>
      </c>
      <c r="O111">
        <v>67.900000000000006</v>
      </c>
      <c r="P111">
        <v>102.9</v>
      </c>
      <c r="Q111">
        <v>0.6</v>
      </c>
      <c r="R111" t="s">
        <v>440</v>
      </c>
      <c r="S111">
        <v>166</v>
      </c>
      <c r="T111" s="2">
        <v>0.3263888888888889</v>
      </c>
      <c r="U111" s="2">
        <v>0.34791666666666665</v>
      </c>
      <c r="V111">
        <v>30.999999999999972</v>
      </c>
      <c r="W111" s="2">
        <v>0.34791666666666665</v>
      </c>
      <c r="X111" t="s">
        <v>465</v>
      </c>
      <c r="Y111" t="s">
        <v>462</v>
      </c>
      <c r="Z111" s="46" t="s">
        <v>488</v>
      </c>
      <c r="AA111">
        <v>660</v>
      </c>
      <c r="AB111">
        <v>2</v>
      </c>
      <c r="AC111">
        <v>1</v>
      </c>
      <c r="AD111">
        <v>130.535</v>
      </c>
      <c r="AE111">
        <v>250</v>
      </c>
      <c r="AF111">
        <v>81.364999999999995</v>
      </c>
      <c r="AG111">
        <v>9.9600000000000009</v>
      </c>
      <c r="AH111">
        <v>-999</v>
      </c>
      <c r="AI111" t="s">
        <v>515</v>
      </c>
      <c r="AJ111" s="46" t="s">
        <v>440</v>
      </c>
      <c r="AK111">
        <v>-999</v>
      </c>
      <c r="AL111">
        <v>-999</v>
      </c>
      <c r="AM111">
        <v>-999</v>
      </c>
      <c r="AN111">
        <v>-999</v>
      </c>
      <c r="AO111" s="46" t="s">
        <v>442</v>
      </c>
      <c r="AP111">
        <v>0.55700000000000005</v>
      </c>
      <c r="AQ111">
        <v>-999</v>
      </c>
      <c r="AR111">
        <v>-999</v>
      </c>
      <c r="AS111" s="46" t="s">
        <v>747</v>
      </c>
      <c r="AT111" s="46" t="s">
        <v>442</v>
      </c>
      <c r="AU111" s="46">
        <v>0</v>
      </c>
      <c r="AV111" s="46" t="s">
        <v>442</v>
      </c>
      <c r="AW111" s="46" t="s">
        <v>442</v>
      </c>
      <c r="AX111" s="46" t="s">
        <v>442</v>
      </c>
      <c r="AY111" s="46" t="s">
        <v>463</v>
      </c>
      <c r="AZ111" s="46">
        <v>-999</v>
      </c>
      <c r="BA111" t="s">
        <v>442</v>
      </c>
      <c r="BB111">
        <v>-999</v>
      </c>
      <c r="BC111">
        <v>-999</v>
      </c>
      <c r="BD111">
        <v>-999</v>
      </c>
      <c r="BE111">
        <v>-999</v>
      </c>
      <c r="BF111" s="2">
        <v>0.36805555555555558</v>
      </c>
      <c r="BG111">
        <v>1.7</v>
      </c>
      <c r="BH111" t="s">
        <v>752</v>
      </c>
      <c r="BI111" s="43">
        <v>-999</v>
      </c>
      <c r="BJ111">
        <v>-999</v>
      </c>
      <c r="BK111">
        <v>-999</v>
      </c>
      <c r="BL111" s="2">
        <v>0.40902777777777777</v>
      </c>
      <c r="BM111">
        <v>-999</v>
      </c>
      <c r="BN111">
        <v>-999</v>
      </c>
      <c r="BO111">
        <v>-999</v>
      </c>
      <c r="BP111">
        <v>-999</v>
      </c>
      <c r="BQ111">
        <v>-999</v>
      </c>
      <c r="BR111">
        <v>940</v>
      </c>
      <c r="BS111">
        <v>-999</v>
      </c>
      <c r="BT111">
        <v>5.89</v>
      </c>
      <c r="BU111">
        <v>-18.925000000000001</v>
      </c>
      <c r="BV111">
        <v>0.5039903</v>
      </c>
      <c r="BW111">
        <v>0.19353129999999999</v>
      </c>
      <c r="BX111">
        <v>6.2059219999999998E-2</v>
      </c>
      <c r="BY111">
        <v>2.318187E-2</v>
      </c>
      <c r="BZ111">
        <v>0.38407669999999999</v>
      </c>
      <c r="CA111" t="s">
        <v>429</v>
      </c>
      <c r="CB111">
        <v>1</v>
      </c>
      <c r="CC111">
        <v>5</v>
      </c>
      <c r="CD111">
        <v>5</v>
      </c>
      <c r="CE111">
        <v>20</v>
      </c>
      <c r="CF111">
        <v>20</v>
      </c>
      <c r="CG111">
        <v>1</v>
      </c>
      <c r="CH111">
        <v>2</v>
      </c>
      <c r="CI111" t="s">
        <v>1152</v>
      </c>
      <c r="CJ111" t="s">
        <v>964</v>
      </c>
      <c r="CK111">
        <v>2</v>
      </c>
      <c r="CL111">
        <v>1</v>
      </c>
      <c r="CM111">
        <v>1</v>
      </c>
      <c r="CN111">
        <v>1</v>
      </c>
      <c r="CO111">
        <v>-999</v>
      </c>
    </row>
    <row r="112" spans="1:94" x14ac:dyDescent="0.3">
      <c r="A112" t="s">
        <v>177</v>
      </c>
      <c r="B112" s="1">
        <v>42544</v>
      </c>
      <c r="C112" t="s">
        <v>391</v>
      </c>
      <c r="D112" s="46" t="s">
        <v>397</v>
      </c>
      <c r="E112" t="s">
        <v>423</v>
      </c>
      <c r="F112">
        <v>26.91685</v>
      </c>
      <c r="G112">
        <v>-80.133160000000004</v>
      </c>
      <c r="H112" s="2">
        <v>0.33333333333333331</v>
      </c>
      <c r="I112">
        <v>84.6</v>
      </c>
      <c r="J112">
        <v>75.2</v>
      </c>
      <c r="K112">
        <v>84.3</v>
      </c>
      <c r="L112" s="46">
        <v>0.7</v>
      </c>
      <c r="M112" s="2">
        <v>0.46180555555555558</v>
      </c>
      <c r="N112">
        <v>89.7</v>
      </c>
      <c r="O112">
        <v>67.900000000000006</v>
      </c>
      <c r="P112">
        <v>102.9</v>
      </c>
      <c r="Q112">
        <v>0.6</v>
      </c>
      <c r="R112" t="s">
        <v>440</v>
      </c>
      <c r="S112">
        <v>167</v>
      </c>
      <c r="T112" s="2">
        <v>0.3263888888888889</v>
      </c>
      <c r="U112" s="2">
        <v>0.34791666666666665</v>
      </c>
      <c r="V112">
        <v>30.999999999999972</v>
      </c>
      <c r="W112" s="2">
        <v>0.34791666666666665</v>
      </c>
      <c r="X112" t="s">
        <v>465</v>
      </c>
      <c r="Y112" t="s">
        <v>462</v>
      </c>
      <c r="Z112" s="46" t="s">
        <v>487</v>
      </c>
      <c r="AA112">
        <v>780</v>
      </c>
      <c r="AB112">
        <v>2</v>
      </c>
      <c r="AC112">
        <v>3</v>
      </c>
      <c r="AD112">
        <v>133.07</v>
      </c>
      <c r="AE112">
        <v>290</v>
      </c>
      <c r="AF112">
        <v>101.54</v>
      </c>
      <c r="AG112">
        <v>9.73</v>
      </c>
      <c r="AH112">
        <v>-999</v>
      </c>
      <c r="AI112" t="s">
        <v>516</v>
      </c>
      <c r="AJ112" s="46" t="s">
        <v>440</v>
      </c>
      <c r="AK112">
        <v>-999</v>
      </c>
      <c r="AL112">
        <v>-999</v>
      </c>
      <c r="AM112">
        <v>-999</v>
      </c>
      <c r="AN112">
        <v>-999</v>
      </c>
      <c r="AO112" s="46" t="s">
        <v>440</v>
      </c>
      <c r="AP112">
        <v>-999</v>
      </c>
      <c r="AQ112">
        <v>-999</v>
      </c>
      <c r="AR112">
        <v>-999</v>
      </c>
      <c r="AS112" s="46">
        <v>-999</v>
      </c>
      <c r="AT112" s="46" t="s">
        <v>440</v>
      </c>
      <c r="AU112" s="46">
        <v>-999</v>
      </c>
      <c r="AV112" s="46" t="s">
        <v>442</v>
      </c>
      <c r="AW112" s="46" t="s">
        <v>442</v>
      </c>
      <c r="AX112" s="46" t="s">
        <v>442</v>
      </c>
      <c r="AY112" s="46" t="s">
        <v>465</v>
      </c>
      <c r="AZ112" s="46">
        <v>-999</v>
      </c>
      <c r="BA112" t="s">
        <v>442</v>
      </c>
      <c r="BB112">
        <v>-999</v>
      </c>
      <c r="BC112">
        <v>-999</v>
      </c>
      <c r="BD112">
        <v>-999</v>
      </c>
      <c r="BE112">
        <v>-999</v>
      </c>
      <c r="BF112" s="2">
        <v>0.37013888888888885</v>
      </c>
      <c r="BG112">
        <v>2</v>
      </c>
      <c r="BH112" t="s">
        <v>962</v>
      </c>
      <c r="BI112" s="43">
        <v>-999</v>
      </c>
      <c r="BJ112">
        <v>-999</v>
      </c>
      <c r="BK112">
        <v>-999</v>
      </c>
      <c r="BL112" s="2">
        <v>0.40902777777777777</v>
      </c>
      <c r="BM112">
        <v>-999</v>
      </c>
      <c r="BN112">
        <v>-999</v>
      </c>
      <c r="BO112">
        <v>-999</v>
      </c>
      <c r="BP112">
        <v>-999</v>
      </c>
      <c r="BQ112">
        <v>-999</v>
      </c>
      <c r="BR112">
        <v>1200</v>
      </c>
      <c r="BS112">
        <v>-999</v>
      </c>
      <c r="BT112">
        <v>5.5119999999999996</v>
      </c>
      <c r="BU112">
        <v>-24.404</v>
      </c>
      <c r="BV112">
        <v>0.2094425</v>
      </c>
      <c r="BW112">
        <v>0.14350180000000001</v>
      </c>
      <c r="BX112">
        <v>6.2710459999999996E-2</v>
      </c>
      <c r="BY112">
        <v>3.7815420000000002E-2</v>
      </c>
      <c r="BZ112">
        <v>0.65568420000000005</v>
      </c>
      <c r="CA112" t="s">
        <v>429</v>
      </c>
      <c r="CB112">
        <v>1</v>
      </c>
      <c r="CC112">
        <v>5</v>
      </c>
      <c r="CD112">
        <v>5</v>
      </c>
      <c r="CE112">
        <v>20</v>
      </c>
      <c r="CF112">
        <v>20</v>
      </c>
      <c r="CG112">
        <v>1</v>
      </c>
      <c r="CH112">
        <v>2</v>
      </c>
      <c r="CI112" t="s">
        <v>1152</v>
      </c>
      <c r="CJ112" t="s">
        <v>964</v>
      </c>
      <c r="CK112">
        <v>2</v>
      </c>
      <c r="CL112">
        <v>1</v>
      </c>
      <c r="CM112">
        <v>1</v>
      </c>
      <c r="CN112">
        <v>1</v>
      </c>
      <c r="CO112">
        <v>-999</v>
      </c>
    </row>
    <row r="113" spans="1:94" x14ac:dyDescent="0.3">
      <c r="A113" t="s">
        <v>178</v>
      </c>
      <c r="B113" s="1">
        <v>42544</v>
      </c>
      <c r="C113" t="s">
        <v>391</v>
      </c>
      <c r="D113" s="46" t="s">
        <v>397</v>
      </c>
      <c r="E113" t="s">
        <v>423</v>
      </c>
      <c r="F113">
        <v>26.91685</v>
      </c>
      <c r="G113">
        <v>-80.133160000000004</v>
      </c>
      <c r="H113" s="2">
        <v>0.33333333333333331</v>
      </c>
      <c r="I113">
        <v>84.6</v>
      </c>
      <c r="J113">
        <v>75.2</v>
      </c>
      <c r="K113">
        <v>84.3</v>
      </c>
      <c r="L113" s="46">
        <v>0.7</v>
      </c>
      <c r="M113" s="2">
        <v>0.46180555555555558</v>
      </c>
      <c r="N113">
        <v>89.7</v>
      </c>
      <c r="O113">
        <v>67.900000000000006</v>
      </c>
      <c r="P113">
        <v>102.9</v>
      </c>
      <c r="Q113">
        <v>0.6</v>
      </c>
      <c r="R113" t="s">
        <v>440</v>
      </c>
      <c r="S113">
        <v>168</v>
      </c>
      <c r="T113" s="2">
        <v>0.37152777777777773</v>
      </c>
      <c r="U113" s="2">
        <v>0.37847222222222227</v>
      </c>
      <c r="V113">
        <v>10.000000000000124</v>
      </c>
      <c r="W113" s="2">
        <v>0.37847222222222227</v>
      </c>
      <c r="X113" t="s">
        <v>465</v>
      </c>
      <c r="Y113" t="s">
        <v>462</v>
      </c>
      <c r="Z113" s="46" t="s">
        <v>485</v>
      </c>
      <c r="AA113">
        <v>820</v>
      </c>
      <c r="AB113">
        <v>4</v>
      </c>
      <c r="AC113">
        <v>3</v>
      </c>
      <c r="AD113">
        <v>125.18</v>
      </c>
      <c r="AE113">
        <v>260</v>
      </c>
      <c r="AF113">
        <v>86.62</v>
      </c>
      <c r="AG113">
        <v>10.78</v>
      </c>
      <c r="AH113">
        <v>-999</v>
      </c>
      <c r="AI113" t="s">
        <v>517</v>
      </c>
      <c r="AJ113" s="46" t="s">
        <v>440</v>
      </c>
      <c r="AK113">
        <v>-999</v>
      </c>
      <c r="AL113">
        <v>-999</v>
      </c>
      <c r="AM113">
        <v>-999</v>
      </c>
      <c r="AN113">
        <v>-999</v>
      </c>
      <c r="AO113" s="46" t="s">
        <v>440</v>
      </c>
      <c r="AP113">
        <v>-999</v>
      </c>
      <c r="AQ113">
        <v>-999</v>
      </c>
      <c r="AR113">
        <v>-999</v>
      </c>
      <c r="AS113" s="46">
        <v>-999</v>
      </c>
      <c r="AT113" s="46" t="s">
        <v>442</v>
      </c>
      <c r="AU113" s="46">
        <v>0</v>
      </c>
      <c r="AV113" s="46" t="s">
        <v>442</v>
      </c>
      <c r="AW113" s="46" t="s">
        <v>442</v>
      </c>
      <c r="AX113" s="46" t="s">
        <v>442</v>
      </c>
      <c r="AY113" s="46" t="s">
        <v>466</v>
      </c>
      <c r="AZ113" s="46">
        <v>-999</v>
      </c>
      <c r="BA113" t="s">
        <v>442</v>
      </c>
      <c r="BB113">
        <v>-999</v>
      </c>
      <c r="BC113" s="2">
        <v>0.37847222222222227</v>
      </c>
      <c r="BD113">
        <v>0.9</v>
      </c>
      <c r="BE113" t="s">
        <v>466</v>
      </c>
      <c r="BF113" s="2">
        <v>0.3888888888888889</v>
      </c>
      <c r="BG113">
        <v>1</v>
      </c>
      <c r="BH113" t="s">
        <v>466</v>
      </c>
      <c r="BI113" s="2">
        <v>0.39930555555555558</v>
      </c>
      <c r="BJ113">
        <v>1</v>
      </c>
      <c r="BK113" t="s">
        <v>465</v>
      </c>
      <c r="BL113" s="2">
        <v>0.40902777777777777</v>
      </c>
      <c r="BM113">
        <v>80</v>
      </c>
      <c r="BN113">
        <v>80</v>
      </c>
      <c r="BO113">
        <v>80</v>
      </c>
      <c r="BP113">
        <v>80</v>
      </c>
      <c r="BQ113">
        <v>80</v>
      </c>
      <c r="BR113">
        <v>920</v>
      </c>
      <c r="BS113">
        <v>-999</v>
      </c>
      <c r="BT113">
        <v>6.5649999999999995</v>
      </c>
      <c r="BU113">
        <v>-18.667999999999999</v>
      </c>
      <c r="BV113">
        <v>0.52635469999999995</v>
      </c>
      <c r="BW113">
        <v>0.27234380000000002</v>
      </c>
      <c r="BX113">
        <v>8.1607570000000004E-2</v>
      </c>
      <c r="BY113">
        <v>2.7298570000000001E-2</v>
      </c>
      <c r="BZ113">
        <v>0.30075809999999997</v>
      </c>
      <c r="CA113" t="s">
        <v>965</v>
      </c>
      <c r="CB113">
        <v>1</v>
      </c>
      <c r="CC113">
        <v>7</v>
      </c>
      <c r="CD113">
        <v>5</v>
      </c>
      <c r="CE113">
        <v>20</v>
      </c>
      <c r="CF113">
        <v>20</v>
      </c>
      <c r="CG113">
        <v>1</v>
      </c>
      <c r="CH113">
        <v>2</v>
      </c>
      <c r="CI113" t="s">
        <v>1152</v>
      </c>
      <c r="CJ113" t="s">
        <v>964</v>
      </c>
      <c r="CK113">
        <v>2</v>
      </c>
      <c r="CL113">
        <v>1</v>
      </c>
      <c r="CM113">
        <v>1</v>
      </c>
      <c r="CN113">
        <v>1</v>
      </c>
      <c r="CO113">
        <v>-999</v>
      </c>
    </row>
    <row r="114" spans="1:94" x14ac:dyDescent="0.3">
      <c r="A114" t="s">
        <v>179</v>
      </c>
      <c r="B114" s="1">
        <v>42544</v>
      </c>
      <c r="C114" t="s">
        <v>391</v>
      </c>
      <c r="D114" s="46" t="s">
        <v>397</v>
      </c>
      <c r="E114" t="s">
        <v>423</v>
      </c>
      <c r="F114">
        <v>26.91685</v>
      </c>
      <c r="G114">
        <v>-80.133160000000004</v>
      </c>
      <c r="H114" s="2">
        <v>0.33333333333333331</v>
      </c>
      <c r="I114">
        <v>84.6</v>
      </c>
      <c r="J114">
        <v>75.2</v>
      </c>
      <c r="K114">
        <v>84.3</v>
      </c>
      <c r="L114" s="46">
        <v>0.7</v>
      </c>
      <c r="M114" s="2">
        <v>0.46180555555555558</v>
      </c>
      <c r="N114">
        <v>89.7</v>
      </c>
      <c r="O114">
        <v>67.900000000000006</v>
      </c>
      <c r="P114">
        <v>102.9</v>
      </c>
      <c r="Q114">
        <v>0.6</v>
      </c>
      <c r="R114" t="s">
        <v>440</v>
      </c>
      <c r="S114">
        <v>169</v>
      </c>
      <c r="T114" s="2">
        <v>0.37152777777777773</v>
      </c>
      <c r="U114" s="2">
        <v>0.37847222222222227</v>
      </c>
      <c r="V114">
        <v>10.000000000000124</v>
      </c>
      <c r="W114" s="2">
        <v>0.37847222222222227</v>
      </c>
      <c r="X114" t="s">
        <v>465</v>
      </c>
      <c r="Y114" t="s">
        <v>462</v>
      </c>
      <c r="Z114" s="46" t="s">
        <v>485</v>
      </c>
      <c r="AA114">
        <v>1000</v>
      </c>
      <c r="AB114">
        <v>4</v>
      </c>
      <c r="AC114">
        <v>3</v>
      </c>
      <c r="AD114">
        <v>151.9</v>
      </c>
      <c r="AE114">
        <v>303</v>
      </c>
      <c r="AF114">
        <v>100.36</v>
      </c>
      <c r="AG114">
        <v>10.14</v>
      </c>
      <c r="AH114">
        <v>-999</v>
      </c>
      <c r="AI114" t="s">
        <v>518</v>
      </c>
      <c r="AJ114" s="46" t="s">
        <v>440</v>
      </c>
      <c r="AK114">
        <v>-999</v>
      </c>
      <c r="AL114">
        <v>-999</v>
      </c>
      <c r="AM114">
        <v>-999</v>
      </c>
      <c r="AN114">
        <v>-999</v>
      </c>
      <c r="AO114" s="46" t="s">
        <v>442</v>
      </c>
      <c r="AP114">
        <v>1.1919999999999999</v>
      </c>
      <c r="AQ114">
        <v>-999</v>
      </c>
      <c r="AR114">
        <v>-999</v>
      </c>
      <c r="AS114" s="46" t="s">
        <v>747</v>
      </c>
      <c r="AT114" s="46" t="s">
        <v>442</v>
      </c>
      <c r="AU114" s="46">
        <v>0</v>
      </c>
      <c r="AV114" s="46" t="s">
        <v>442</v>
      </c>
      <c r="AW114" s="46" t="s">
        <v>442</v>
      </c>
      <c r="AX114" s="46" t="s">
        <v>442</v>
      </c>
      <c r="AY114" s="46" t="s">
        <v>465</v>
      </c>
      <c r="AZ114" s="46">
        <v>-999</v>
      </c>
      <c r="BA114" t="s">
        <v>442</v>
      </c>
      <c r="BB114">
        <v>-999</v>
      </c>
      <c r="BC114" s="2">
        <v>0.37847222222222227</v>
      </c>
      <c r="BD114">
        <v>0.3</v>
      </c>
      <c r="BE114" t="s">
        <v>463</v>
      </c>
      <c r="BF114" s="2">
        <v>0.3888888888888889</v>
      </c>
      <c r="BG114">
        <v>1</v>
      </c>
      <c r="BH114" t="s">
        <v>465</v>
      </c>
      <c r="BI114" s="2">
        <v>0.39930555555555558</v>
      </c>
      <c r="BJ114">
        <v>1</v>
      </c>
      <c r="BK114" t="s">
        <v>466</v>
      </c>
      <c r="BL114" s="2">
        <v>0.40902777777777777</v>
      </c>
      <c r="BM114">
        <v>80</v>
      </c>
      <c r="BN114">
        <v>80</v>
      </c>
      <c r="BO114">
        <v>80</v>
      </c>
      <c r="BP114">
        <v>80</v>
      </c>
      <c r="BQ114">
        <v>80</v>
      </c>
      <c r="BR114">
        <v>1030</v>
      </c>
      <c r="BS114">
        <v>-999</v>
      </c>
      <c r="BT114">
        <v>5.883</v>
      </c>
      <c r="BU114">
        <v>-21.725000000000001</v>
      </c>
      <c r="BV114">
        <v>0.35523779999999999</v>
      </c>
      <c r="BW114">
        <v>0.26165719999999998</v>
      </c>
      <c r="BX114">
        <v>9.1302739999999993E-2</v>
      </c>
      <c r="BY114">
        <v>3.695586E-2</v>
      </c>
      <c r="BZ114">
        <v>0.49521789999999999</v>
      </c>
      <c r="CA114" t="s">
        <v>966</v>
      </c>
      <c r="CB114">
        <v>1</v>
      </c>
      <c r="CC114">
        <v>7</v>
      </c>
      <c r="CD114">
        <v>5</v>
      </c>
      <c r="CE114">
        <v>20</v>
      </c>
      <c r="CF114">
        <v>20</v>
      </c>
      <c r="CG114">
        <v>1</v>
      </c>
      <c r="CH114">
        <v>2</v>
      </c>
      <c r="CI114" t="s">
        <v>1152</v>
      </c>
      <c r="CJ114" t="s">
        <v>964</v>
      </c>
      <c r="CK114">
        <v>2</v>
      </c>
      <c r="CL114">
        <v>1</v>
      </c>
      <c r="CM114">
        <v>1</v>
      </c>
      <c r="CN114">
        <v>1</v>
      </c>
      <c r="CO114">
        <v>-999</v>
      </c>
      <c r="CP114" t="s">
        <v>967</v>
      </c>
    </row>
    <row r="115" spans="1:94" x14ac:dyDescent="0.3">
      <c r="A115" t="s">
        <v>180</v>
      </c>
      <c r="B115" s="1">
        <v>42544</v>
      </c>
      <c r="C115" t="s">
        <v>391</v>
      </c>
      <c r="D115" s="46" t="s">
        <v>397</v>
      </c>
      <c r="E115" t="s">
        <v>423</v>
      </c>
      <c r="F115">
        <v>26.91685</v>
      </c>
      <c r="G115">
        <v>-80.133160000000004</v>
      </c>
      <c r="H115" s="2">
        <v>0.33333333333333331</v>
      </c>
      <c r="I115">
        <v>84.6</v>
      </c>
      <c r="J115">
        <v>75.2</v>
      </c>
      <c r="K115">
        <v>84.3</v>
      </c>
      <c r="L115" s="46">
        <v>0.7</v>
      </c>
      <c r="M115" s="2">
        <v>0.46180555555555558</v>
      </c>
      <c r="N115">
        <v>89.7</v>
      </c>
      <c r="O115">
        <v>67.900000000000006</v>
      </c>
      <c r="P115">
        <v>102.9</v>
      </c>
      <c r="Q115">
        <v>0.6</v>
      </c>
      <c r="R115" t="s">
        <v>440</v>
      </c>
      <c r="S115">
        <v>170</v>
      </c>
      <c r="T115" s="2">
        <v>0.37152777777777773</v>
      </c>
      <c r="U115" s="2">
        <v>0.37847222222222227</v>
      </c>
      <c r="V115">
        <v>10.000000000000124</v>
      </c>
      <c r="W115" s="2">
        <v>0.37847222222222227</v>
      </c>
      <c r="X115" t="s">
        <v>465</v>
      </c>
      <c r="Y115" t="s">
        <v>462</v>
      </c>
      <c r="Z115" s="46" t="s">
        <v>488</v>
      </c>
      <c r="AA115">
        <v>920</v>
      </c>
      <c r="AB115">
        <v>2</v>
      </c>
      <c r="AC115">
        <v>2</v>
      </c>
      <c r="AD115">
        <v>153.92500000000001</v>
      </c>
      <c r="AE115">
        <v>296</v>
      </c>
      <c r="AF115">
        <v>106.15</v>
      </c>
      <c r="AG115">
        <v>10.49</v>
      </c>
      <c r="AH115">
        <v>-999</v>
      </c>
      <c r="AI115" t="s">
        <v>519</v>
      </c>
      <c r="AJ115" s="46" t="s">
        <v>440</v>
      </c>
      <c r="AK115">
        <v>-999</v>
      </c>
      <c r="AL115">
        <v>-999</v>
      </c>
      <c r="AM115">
        <v>-999</v>
      </c>
      <c r="AN115">
        <v>-999</v>
      </c>
      <c r="AO115" s="46" t="s">
        <v>442</v>
      </c>
      <c r="AP115">
        <v>1.1679999999999999</v>
      </c>
      <c r="AQ115">
        <v>-999</v>
      </c>
      <c r="AR115">
        <v>-999</v>
      </c>
      <c r="AS115" s="46" t="s">
        <v>429</v>
      </c>
      <c r="AT115" s="46" t="s">
        <v>442</v>
      </c>
      <c r="AU115" s="46">
        <v>0</v>
      </c>
      <c r="AV115" s="46" t="s">
        <v>442</v>
      </c>
      <c r="AW115" s="46" t="s">
        <v>442</v>
      </c>
      <c r="AX115" s="46" t="s">
        <v>442</v>
      </c>
      <c r="AY115" s="46" t="s">
        <v>466</v>
      </c>
      <c r="AZ115" s="46">
        <v>-999</v>
      </c>
      <c r="BA115" t="s">
        <v>442</v>
      </c>
      <c r="BB115">
        <v>-999</v>
      </c>
      <c r="BC115">
        <v>-999</v>
      </c>
      <c r="BD115">
        <v>-999</v>
      </c>
      <c r="BE115">
        <v>-999</v>
      </c>
      <c r="BF115" s="2">
        <v>0.3972222222222222</v>
      </c>
      <c r="BG115">
        <v>1</v>
      </c>
      <c r="BH115" t="s">
        <v>466</v>
      </c>
      <c r="BI115" s="2">
        <v>0.39930555555555558</v>
      </c>
      <c r="BJ115">
        <v>1</v>
      </c>
      <c r="BK115" t="s">
        <v>466</v>
      </c>
      <c r="BL115" s="2">
        <v>0.40902777777777777</v>
      </c>
      <c r="BM115">
        <v>-999</v>
      </c>
      <c r="BN115">
        <v>-999</v>
      </c>
      <c r="BO115">
        <v>-999</v>
      </c>
      <c r="BP115">
        <v>-999</v>
      </c>
      <c r="BQ115">
        <v>-999</v>
      </c>
      <c r="BR115">
        <v>1180</v>
      </c>
      <c r="BS115">
        <v>-999</v>
      </c>
      <c r="BT115">
        <v>6.8469999999999995</v>
      </c>
      <c r="BU115">
        <v>-22.499000000000002</v>
      </c>
      <c r="BV115">
        <v>0.34546690000000002</v>
      </c>
      <c r="BW115">
        <v>0.27596039999999999</v>
      </c>
      <c r="BX115">
        <v>9.3769309999999995E-2</v>
      </c>
      <c r="BY115">
        <v>3.0140320000000002E-2</v>
      </c>
      <c r="BZ115">
        <v>0.41615400000000002</v>
      </c>
      <c r="CA115" t="s">
        <v>966</v>
      </c>
      <c r="CB115">
        <v>1</v>
      </c>
      <c r="CC115">
        <v>7</v>
      </c>
      <c r="CD115">
        <v>5</v>
      </c>
      <c r="CE115">
        <v>20</v>
      </c>
      <c r="CF115">
        <v>20</v>
      </c>
      <c r="CG115">
        <v>1</v>
      </c>
      <c r="CH115">
        <v>2</v>
      </c>
      <c r="CI115" t="s">
        <v>1152</v>
      </c>
      <c r="CJ115" t="s">
        <v>964</v>
      </c>
      <c r="CK115">
        <v>2</v>
      </c>
      <c r="CL115">
        <v>1</v>
      </c>
      <c r="CM115">
        <v>1</v>
      </c>
      <c r="CN115">
        <v>1</v>
      </c>
      <c r="CO115">
        <v>-999</v>
      </c>
      <c r="CP115" t="s">
        <v>968</v>
      </c>
    </row>
    <row r="116" spans="1:94" x14ac:dyDescent="0.3">
      <c r="A116" t="s">
        <v>196</v>
      </c>
      <c r="B116" s="1">
        <v>42552</v>
      </c>
      <c r="C116" t="s">
        <v>391</v>
      </c>
      <c r="D116" s="46" t="s">
        <v>397</v>
      </c>
      <c r="E116" t="s">
        <v>423</v>
      </c>
      <c r="F116">
        <v>26.91685</v>
      </c>
      <c r="G116">
        <v>-80.133160000000004</v>
      </c>
      <c r="H116" s="2">
        <v>0.32430555555555557</v>
      </c>
      <c r="I116">
        <v>85.4</v>
      </c>
      <c r="J116">
        <v>85.3</v>
      </c>
      <c r="K116">
        <v>106.2</v>
      </c>
      <c r="L116" s="46">
        <v>0</v>
      </c>
      <c r="M116" s="2">
        <v>0.36805555555555558</v>
      </c>
      <c r="N116">
        <v>86.2</v>
      </c>
      <c r="O116">
        <v>74.900000000000006</v>
      </c>
      <c r="P116">
        <v>100</v>
      </c>
      <c r="Q116">
        <v>0</v>
      </c>
      <c r="R116" t="s">
        <v>440</v>
      </c>
      <c r="S116">
        <v>186</v>
      </c>
      <c r="T116" s="2">
        <v>0.3125</v>
      </c>
      <c r="U116" s="2">
        <v>0.36458333333333331</v>
      </c>
      <c r="V116">
        <v>74.999999999999972</v>
      </c>
      <c r="W116" s="2">
        <v>0.3444444444444445</v>
      </c>
      <c r="X116" t="s">
        <v>459</v>
      </c>
      <c r="Y116" t="s">
        <v>462</v>
      </c>
      <c r="Z116" s="46" t="s">
        <v>485</v>
      </c>
      <c r="AA116">
        <v>700</v>
      </c>
      <c r="AB116">
        <v>3</v>
      </c>
      <c r="AC116">
        <v>3</v>
      </c>
      <c r="AD116">
        <v>119.3</v>
      </c>
      <c r="AE116">
        <v>271</v>
      </c>
      <c r="AF116">
        <v>84.38</v>
      </c>
      <c r="AG116">
        <v>9.7449999999999992</v>
      </c>
      <c r="AH116">
        <v>-999</v>
      </c>
      <c r="AI116" t="s">
        <v>535</v>
      </c>
      <c r="AJ116" s="46" t="s">
        <v>440</v>
      </c>
      <c r="AK116">
        <v>-999</v>
      </c>
      <c r="AL116">
        <v>-999</v>
      </c>
      <c r="AM116">
        <v>-999</v>
      </c>
      <c r="AN116">
        <v>-999</v>
      </c>
      <c r="AO116" s="46" t="s">
        <v>442</v>
      </c>
      <c r="AP116">
        <v>0.14499999999999999</v>
      </c>
      <c r="AQ116">
        <v>-999</v>
      </c>
      <c r="AR116">
        <v>-999</v>
      </c>
      <c r="AS116" s="46" t="s">
        <v>429</v>
      </c>
      <c r="AT116" s="46" t="s">
        <v>442</v>
      </c>
      <c r="AU116" s="46">
        <v>1</v>
      </c>
      <c r="AV116" s="46" t="s">
        <v>442</v>
      </c>
      <c r="AW116" s="46" t="s">
        <v>442</v>
      </c>
      <c r="AX116" s="46" t="s">
        <v>442</v>
      </c>
      <c r="AY116" s="46" t="s">
        <v>465</v>
      </c>
      <c r="AZ116" s="46">
        <v>-999</v>
      </c>
      <c r="BA116" t="s">
        <v>442</v>
      </c>
      <c r="BB116">
        <v>-999</v>
      </c>
      <c r="BC116">
        <v>-999</v>
      </c>
      <c r="BD116" t="s">
        <v>429</v>
      </c>
      <c r="BE116">
        <v>-999</v>
      </c>
      <c r="BF116" s="2">
        <v>0.36458333333333331</v>
      </c>
      <c r="BG116">
        <v>0.9</v>
      </c>
      <c r="BH116" t="s">
        <v>465</v>
      </c>
      <c r="BI116" t="s">
        <v>429</v>
      </c>
      <c r="BJ116" t="s">
        <v>429</v>
      </c>
      <c r="BK116" t="s">
        <v>429</v>
      </c>
      <c r="BL116" s="2">
        <v>0.51944444444444449</v>
      </c>
      <c r="BM116">
        <v>-999</v>
      </c>
      <c r="BN116">
        <v>-999</v>
      </c>
      <c r="BO116">
        <v>-999</v>
      </c>
      <c r="BP116">
        <v>-999</v>
      </c>
      <c r="BQ116">
        <v>-999</v>
      </c>
      <c r="BR116">
        <v>350</v>
      </c>
      <c r="BS116">
        <v>-999</v>
      </c>
      <c r="BT116">
        <v>6.8559999999999999</v>
      </c>
      <c r="BU116">
        <v>-19.893999999999998</v>
      </c>
      <c r="BV116">
        <v>0.43347000000000002</v>
      </c>
      <c r="BW116">
        <v>0.21953739999999999</v>
      </c>
      <c r="BX116">
        <v>8.0690049999999999E-2</v>
      </c>
      <c r="BY116">
        <v>3.4792780000000002E-2</v>
      </c>
      <c r="BZ116">
        <v>0.32778289999999999</v>
      </c>
      <c r="CA116" t="s">
        <v>429</v>
      </c>
      <c r="CB116">
        <v>1</v>
      </c>
      <c r="CC116">
        <v>15</v>
      </c>
      <c r="CD116">
        <v>4</v>
      </c>
      <c r="CE116">
        <v>15</v>
      </c>
      <c r="CF116">
        <v>10</v>
      </c>
      <c r="CG116">
        <v>1.5</v>
      </c>
      <c r="CH116" t="s">
        <v>429</v>
      </c>
      <c r="CI116" t="s">
        <v>1154</v>
      </c>
      <c r="CJ116" t="s">
        <v>983</v>
      </c>
      <c r="CK116">
        <v>1</v>
      </c>
      <c r="CL116">
        <v>0</v>
      </c>
      <c r="CM116">
        <v>0</v>
      </c>
      <c r="CN116">
        <v>0</v>
      </c>
      <c r="CO116">
        <v>-999</v>
      </c>
    </row>
    <row r="117" spans="1:94" x14ac:dyDescent="0.3">
      <c r="A117" t="s">
        <v>227</v>
      </c>
      <c r="B117" s="1">
        <v>42660</v>
      </c>
      <c r="C117" t="s">
        <v>392</v>
      </c>
      <c r="D117" s="46" t="s">
        <v>397</v>
      </c>
      <c r="E117" t="s">
        <v>423</v>
      </c>
      <c r="F117">
        <v>26.91685</v>
      </c>
      <c r="G117">
        <v>-80.133160000000004</v>
      </c>
      <c r="H117" s="2">
        <v>0.36319444444444443</v>
      </c>
      <c r="I117">
        <v>80.8</v>
      </c>
      <c r="J117">
        <v>67.400000000000006</v>
      </c>
      <c r="K117">
        <v>85.1</v>
      </c>
      <c r="L117" s="46">
        <v>2</v>
      </c>
      <c r="M117" s="2">
        <v>0.46458333333333335</v>
      </c>
      <c r="N117">
        <v>82.5</v>
      </c>
      <c r="O117">
        <v>66.599999999999994</v>
      </c>
      <c r="P117">
        <v>87.8</v>
      </c>
      <c r="Q117">
        <v>3.7</v>
      </c>
      <c r="R117" t="s">
        <v>440</v>
      </c>
      <c r="S117">
        <v>208</v>
      </c>
      <c r="T117" s="2">
        <v>0.36319444444444443</v>
      </c>
      <c r="U117" s="2">
        <v>0.4513888888888889</v>
      </c>
      <c r="V117">
        <v>127.00000000000003</v>
      </c>
      <c r="W117" s="2">
        <v>0.37847222222222227</v>
      </c>
      <c r="X117" s="46" t="s">
        <v>1823</v>
      </c>
      <c r="Y117" t="s">
        <v>462</v>
      </c>
      <c r="Z117" s="46" t="s">
        <v>485</v>
      </c>
      <c r="AA117">
        <v>740</v>
      </c>
      <c r="AB117">
        <v>3</v>
      </c>
      <c r="AC117">
        <v>2</v>
      </c>
      <c r="AD117">
        <v>115</v>
      </c>
      <c r="AE117">
        <v>254</v>
      </c>
      <c r="AF117">
        <v>76.290000000000006</v>
      </c>
      <c r="AG117">
        <v>8.5</v>
      </c>
      <c r="AH117">
        <v>-999</v>
      </c>
      <c r="AI117" t="s">
        <v>554</v>
      </c>
      <c r="AJ117" s="46" t="s">
        <v>440</v>
      </c>
      <c r="AK117">
        <v>-999</v>
      </c>
      <c r="AL117">
        <v>-999</v>
      </c>
      <c r="AM117">
        <v>-999</v>
      </c>
      <c r="AN117">
        <v>-999</v>
      </c>
      <c r="AO117" s="46" t="s">
        <v>442</v>
      </c>
      <c r="AP117">
        <v>0.376</v>
      </c>
      <c r="AQ117">
        <v>-999</v>
      </c>
      <c r="AR117">
        <v>-999</v>
      </c>
      <c r="AS117" s="46">
        <v>-999</v>
      </c>
      <c r="AT117" s="46" t="s">
        <v>442</v>
      </c>
      <c r="AU117" s="46">
        <v>0</v>
      </c>
      <c r="AV117" s="46" t="s">
        <v>442</v>
      </c>
      <c r="AW117" s="46" t="s">
        <v>442</v>
      </c>
      <c r="AX117" s="46" t="s">
        <v>442</v>
      </c>
      <c r="AY117" s="46" t="s">
        <v>472</v>
      </c>
      <c r="AZ117" s="46" t="s">
        <v>442</v>
      </c>
      <c r="BA117" t="s">
        <v>442</v>
      </c>
      <c r="BB117" t="s">
        <v>442</v>
      </c>
      <c r="BC117" s="2">
        <v>0.37986111111111115</v>
      </c>
      <c r="BD117">
        <v>0.6</v>
      </c>
      <c r="BE117" t="s">
        <v>472</v>
      </c>
      <c r="BF117" s="2">
        <v>0.3888888888888889</v>
      </c>
      <c r="BG117">
        <v>0.6</v>
      </c>
      <c r="BH117" t="s">
        <v>472</v>
      </c>
      <c r="BI117" s="2">
        <v>0.39930555555555558</v>
      </c>
      <c r="BJ117">
        <v>3</v>
      </c>
      <c r="BK117" t="s">
        <v>472</v>
      </c>
      <c r="BL117" s="2">
        <v>0.4548611111111111</v>
      </c>
      <c r="BM117">
        <v>80</v>
      </c>
      <c r="BN117">
        <v>80</v>
      </c>
      <c r="BO117">
        <v>80</v>
      </c>
      <c r="BP117">
        <v>80</v>
      </c>
      <c r="BQ117">
        <v>80</v>
      </c>
      <c r="BR117" s="46" t="s">
        <v>429</v>
      </c>
      <c r="BS117">
        <v>-999</v>
      </c>
      <c r="BT117">
        <v>6.62378</v>
      </c>
      <c r="BU117">
        <v>-20.809000000000001</v>
      </c>
      <c r="BV117">
        <v>0.25780029999999998</v>
      </c>
      <c r="BW117">
        <v>0.26826689999999997</v>
      </c>
      <c r="BX117">
        <v>9.7063590000000005E-2</v>
      </c>
      <c r="BY117">
        <v>3.28122E-2</v>
      </c>
      <c r="BZ117">
        <v>0.344057</v>
      </c>
      <c r="CA117" t="s">
        <v>429</v>
      </c>
      <c r="CB117">
        <v>1</v>
      </c>
      <c r="CC117">
        <v>50</v>
      </c>
      <c r="CD117">
        <v>5</v>
      </c>
      <c r="CE117">
        <v>50</v>
      </c>
      <c r="CF117">
        <v>10</v>
      </c>
      <c r="CG117">
        <v>5</v>
      </c>
      <c r="CH117">
        <v>1</v>
      </c>
      <c r="CI117" t="s">
        <v>1050</v>
      </c>
      <c r="CJ117">
        <v>1</v>
      </c>
      <c r="CK117">
        <v>1</v>
      </c>
      <c r="CL117">
        <v>0</v>
      </c>
      <c r="CM117">
        <v>0</v>
      </c>
      <c r="CN117">
        <v>0</v>
      </c>
      <c r="CO117">
        <v>-999</v>
      </c>
    </row>
    <row r="118" spans="1:94" x14ac:dyDescent="0.3">
      <c r="A118" t="s">
        <v>228</v>
      </c>
      <c r="B118" s="1">
        <v>42660</v>
      </c>
      <c r="C118" t="s">
        <v>392</v>
      </c>
      <c r="D118" s="46" t="s">
        <v>397</v>
      </c>
      <c r="E118" t="s">
        <v>423</v>
      </c>
      <c r="F118">
        <v>26.91685</v>
      </c>
      <c r="G118">
        <v>-80.133160000000004</v>
      </c>
      <c r="H118" s="2">
        <v>0.36319444444444443</v>
      </c>
      <c r="I118">
        <v>80.8</v>
      </c>
      <c r="J118">
        <v>67.400000000000006</v>
      </c>
      <c r="K118">
        <v>85.1</v>
      </c>
      <c r="L118" s="46">
        <v>2</v>
      </c>
      <c r="M118" s="2">
        <v>0.46458333333333335</v>
      </c>
      <c r="N118">
        <v>82.5</v>
      </c>
      <c r="O118">
        <v>66.599999999999994</v>
      </c>
      <c r="P118">
        <v>87.8</v>
      </c>
      <c r="Q118">
        <v>3.7</v>
      </c>
      <c r="R118" t="s">
        <v>440</v>
      </c>
      <c r="S118">
        <v>209</v>
      </c>
      <c r="T118" s="2">
        <v>0.36319444444444443</v>
      </c>
      <c r="U118" s="2">
        <v>0.4513888888888889</v>
      </c>
      <c r="V118">
        <v>127.00000000000003</v>
      </c>
      <c r="W118" s="2">
        <v>0.37847222222222227</v>
      </c>
      <c r="X118" s="46" t="s">
        <v>1823</v>
      </c>
      <c r="Y118" t="s">
        <v>462</v>
      </c>
      <c r="Z118" s="46" t="s">
        <v>486</v>
      </c>
      <c r="AA118">
        <v>840</v>
      </c>
      <c r="AB118">
        <v>2</v>
      </c>
      <c r="AC118">
        <v>2</v>
      </c>
      <c r="AD118">
        <v>149</v>
      </c>
      <c r="AE118">
        <v>295</v>
      </c>
      <c r="AF118">
        <v>95</v>
      </c>
      <c r="AG118">
        <v>10</v>
      </c>
      <c r="AH118">
        <v>-999</v>
      </c>
      <c r="AI118" t="s">
        <v>555</v>
      </c>
      <c r="AJ118" s="46" t="s">
        <v>440</v>
      </c>
      <c r="AK118">
        <v>-999</v>
      </c>
      <c r="AL118">
        <v>-999</v>
      </c>
      <c r="AM118">
        <v>-999</v>
      </c>
      <c r="AN118">
        <v>-999</v>
      </c>
      <c r="AO118" s="46" t="s">
        <v>440</v>
      </c>
      <c r="AP118">
        <v>-999</v>
      </c>
      <c r="AQ118">
        <v>-999</v>
      </c>
      <c r="AR118">
        <v>-999</v>
      </c>
      <c r="AS118" s="46">
        <v>-999</v>
      </c>
      <c r="AT118" s="46" t="s">
        <v>440</v>
      </c>
      <c r="AU118" s="46">
        <v>-999</v>
      </c>
      <c r="AV118" s="46" t="s">
        <v>442</v>
      </c>
      <c r="AW118" s="46" t="s">
        <v>442</v>
      </c>
      <c r="AX118" s="46" t="s">
        <v>442</v>
      </c>
      <c r="AY118" s="46" t="s">
        <v>472</v>
      </c>
      <c r="AZ118" s="46" t="s">
        <v>442</v>
      </c>
      <c r="BA118" t="s">
        <v>442</v>
      </c>
      <c r="BB118" t="s">
        <v>442</v>
      </c>
      <c r="BC118">
        <v>-999</v>
      </c>
      <c r="BD118">
        <v>-999</v>
      </c>
      <c r="BE118">
        <v>-999</v>
      </c>
      <c r="BF118" s="2">
        <v>0.41180555555555554</v>
      </c>
      <c r="BG118">
        <v>3</v>
      </c>
      <c r="BH118" t="s">
        <v>472</v>
      </c>
      <c r="BI118" s="43">
        <v>-999</v>
      </c>
      <c r="BJ118">
        <v>-999</v>
      </c>
      <c r="BK118">
        <v>-999</v>
      </c>
      <c r="BL118" s="2">
        <v>0.4548611111111111</v>
      </c>
      <c r="BM118">
        <v>-999</v>
      </c>
      <c r="BN118">
        <v>-999</v>
      </c>
      <c r="BO118">
        <v>-999</v>
      </c>
      <c r="BP118">
        <v>-999</v>
      </c>
      <c r="BQ118">
        <v>-999</v>
      </c>
      <c r="BR118">
        <v>1650</v>
      </c>
      <c r="BS118">
        <v>-999</v>
      </c>
      <c r="BT118">
        <v>6.0489999999999995</v>
      </c>
      <c r="BU118">
        <v>-19.478000000000002</v>
      </c>
      <c r="BV118">
        <v>0.28211160000000002</v>
      </c>
      <c r="BW118">
        <v>0.2205474</v>
      </c>
      <c r="BX118">
        <v>6.8114839999999996E-2</v>
      </c>
      <c r="BY118">
        <v>2.5076169999999998E-2</v>
      </c>
      <c r="BZ118">
        <v>0.40415000000000001</v>
      </c>
      <c r="CA118" t="s">
        <v>985</v>
      </c>
      <c r="CB118">
        <v>1</v>
      </c>
      <c r="CC118">
        <v>50</v>
      </c>
      <c r="CD118">
        <v>5</v>
      </c>
      <c r="CE118">
        <v>50</v>
      </c>
      <c r="CF118">
        <v>10</v>
      </c>
      <c r="CG118">
        <v>5</v>
      </c>
      <c r="CH118">
        <v>1</v>
      </c>
      <c r="CI118" t="s">
        <v>1050</v>
      </c>
      <c r="CJ118">
        <v>1</v>
      </c>
      <c r="CK118">
        <v>1</v>
      </c>
      <c r="CL118">
        <v>0</v>
      </c>
      <c r="CM118">
        <v>0</v>
      </c>
      <c r="CN118">
        <v>0</v>
      </c>
      <c r="CO118">
        <v>-999</v>
      </c>
    </row>
    <row r="119" spans="1:94" x14ac:dyDescent="0.3">
      <c r="A119" t="s">
        <v>1591</v>
      </c>
      <c r="B119" s="1">
        <v>42660</v>
      </c>
      <c r="C119" t="s">
        <v>392</v>
      </c>
      <c r="D119" s="46" t="s">
        <v>397</v>
      </c>
      <c r="E119" t="s">
        <v>423</v>
      </c>
      <c r="F119">
        <v>26.91685</v>
      </c>
      <c r="G119">
        <v>-80.133160000000004</v>
      </c>
      <c r="H119" s="2">
        <v>0.36319444444444443</v>
      </c>
      <c r="I119">
        <v>80.8</v>
      </c>
      <c r="J119">
        <v>67.400000000000006</v>
      </c>
      <c r="K119">
        <v>85.1</v>
      </c>
      <c r="L119" s="46">
        <v>2</v>
      </c>
      <c r="M119" s="2">
        <v>0.46458333333333335</v>
      </c>
      <c r="N119">
        <v>82.5</v>
      </c>
      <c r="O119">
        <v>66.599999999999994</v>
      </c>
      <c r="P119">
        <v>87.8</v>
      </c>
      <c r="Q119">
        <v>3.7</v>
      </c>
      <c r="R119" t="s">
        <v>440</v>
      </c>
      <c r="S119">
        <v>210</v>
      </c>
      <c r="T119" s="2">
        <v>0.36319444444444443</v>
      </c>
      <c r="U119" s="2">
        <v>0.4513888888888889</v>
      </c>
      <c r="V119">
        <v>127.00000000000003</v>
      </c>
      <c r="W119" s="2">
        <v>0.37847222222222227</v>
      </c>
      <c r="X119" s="46" t="s">
        <v>1823</v>
      </c>
      <c r="Y119" t="s">
        <v>462</v>
      </c>
      <c r="Z119" s="46" t="s">
        <v>485</v>
      </c>
      <c r="AA119">
        <v>740</v>
      </c>
      <c r="AB119">
        <v>2</v>
      </c>
      <c r="AC119">
        <v>4</v>
      </c>
      <c r="AD119">
        <v>135</v>
      </c>
      <c r="AE119">
        <v>278</v>
      </c>
      <c r="AF119">
        <v>91</v>
      </c>
      <c r="AG119">
        <v>10.1</v>
      </c>
      <c r="AH119">
        <v>-999</v>
      </c>
      <c r="AI119" t="s">
        <v>556</v>
      </c>
      <c r="AJ119" s="46" t="s">
        <v>440</v>
      </c>
      <c r="AK119">
        <v>-999</v>
      </c>
      <c r="AL119">
        <v>-999</v>
      </c>
      <c r="AM119">
        <v>-999</v>
      </c>
      <c r="AN119">
        <v>-999</v>
      </c>
      <c r="AO119" s="46" t="s">
        <v>442</v>
      </c>
      <c r="AP119">
        <v>0.65100000000000002</v>
      </c>
      <c r="AQ119">
        <v>-999</v>
      </c>
      <c r="AR119">
        <v>-999</v>
      </c>
      <c r="AS119" s="46">
        <v>-999</v>
      </c>
      <c r="AT119" s="46" t="s">
        <v>442</v>
      </c>
      <c r="AU119" s="46">
        <v>0</v>
      </c>
      <c r="AV119" s="46" t="s">
        <v>442</v>
      </c>
      <c r="AW119" s="46" t="s">
        <v>442</v>
      </c>
      <c r="AX119" s="46" t="s">
        <v>442</v>
      </c>
      <c r="AY119" s="46" t="s">
        <v>463</v>
      </c>
      <c r="AZ119" s="46">
        <v>-999</v>
      </c>
      <c r="BA119" t="s">
        <v>442</v>
      </c>
      <c r="BB119" t="s">
        <v>442</v>
      </c>
      <c r="BC119">
        <v>-999</v>
      </c>
      <c r="BD119">
        <v>-999</v>
      </c>
      <c r="BE119">
        <v>-999</v>
      </c>
      <c r="BF119" s="2">
        <v>0.43402777777777773</v>
      </c>
      <c r="BG119">
        <v>0.3</v>
      </c>
      <c r="BH119" t="s">
        <v>463</v>
      </c>
      <c r="BI119" s="43">
        <v>-999</v>
      </c>
      <c r="BJ119">
        <v>-999</v>
      </c>
      <c r="BK119">
        <v>-999</v>
      </c>
      <c r="BL119" s="2">
        <v>0.4548611111111111</v>
      </c>
      <c r="BM119">
        <v>-999</v>
      </c>
      <c r="BN119">
        <v>-999</v>
      </c>
      <c r="BO119">
        <v>-999</v>
      </c>
      <c r="BP119">
        <v>-999</v>
      </c>
      <c r="BQ119">
        <v>-999</v>
      </c>
      <c r="BR119">
        <v>175</v>
      </c>
      <c r="BS119">
        <v>-999</v>
      </c>
      <c r="BT119">
        <v>6.1709999999999994</v>
      </c>
      <c r="BU119">
        <v>-16.412000000000003</v>
      </c>
      <c r="BV119">
        <v>0.43418600000000002</v>
      </c>
      <c r="BW119">
        <v>0.19997300000000001</v>
      </c>
      <c r="BX119">
        <v>5.3273849999999998E-2</v>
      </c>
      <c r="BY119">
        <v>2.1053140000000001E-2</v>
      </c>
      <c r="BZ119">
        <v>0.2915141</v>
      </c>
      <c r="CA119" t="s">
        <v>429</v>
      </c>
      <c r="CB119">
        <v>1</v>
      </c>
      <c r="CC119">
        <v>50</v>
      </c>
      <c r="CD119">
        <v>5</v>
      </c>
      <c r="CE119">
        <v>50</v>
      </c>
      <c r="CF119">
        <v>10</v>
      </c>
      <c r="CG119">
        <v>5</v>
      </c>
      <c r="CH119">
        <v>1</v>
      </c>
      <c r="CI119" t="s">
        <v>1050</v>
      </c>
      <c r="CJ119">
        <v>1</v>
      </c>
      <c r="CK119">
        <v>1</v>
      </c>
      <c r="CL119">
        <v>0</v>
      </c>
      <c r="CM119">
        <v>0</v>
      </c>
      <c r="CN119">
        <v>0</v>
      </c>
      <c r="CO119">
        <v>-999</v>
      </c>
      <c r="CP119" t="s">
        <v>996</v>
      </c>
    </row>
    <row r="120" spans="1:94" x14ac:dyDescent="0.3">
      <c r="A120" t="s">
        <v>229</v>
      </c>
      <c r="B120" s="1">
        <v>42661</v>
      </c>
      <c r="C120" t="s">
        <v>392</v>
      </c>
      <c r="D120" s="46" t="s">
        <v>397</v>
      </c>
      <c r="E120" t="s">
        <v>423</v>
      </c>
      <c r="F120">
        <v>26.91685</v>
      </c>
      <c r="G120">
        <v>-80.133160000000004</v>
      </c>
      <c r="H120" s="2">
        <v>0.36388888888888887</v>
      </c>
      <c r="I120">
        <v>81.7</v>
      </c>
      <c r="J120">
        <v>68.2</v>
      </c>
      <c r="K120">
        <v>86.9</v>
      </c>
      <c r="L120" s="46">
        <v>0.8</v>
      </c>
      <c r="M120" s="2">
        <v>0.45</v>
      </c>
      <c r="N120">
        <v>83.8</v>
      </c>
      <c r="O120">
        <v>69.8</v>
      </c>
      <c r="P120">
        <v>91.9</v>
      </c>
      <c r="Q120">
        <v>0.9</v>
      </c>
      <c r="R120" t="s">
        <v>440</v>
      </c>
      <c r="S120">
        <v>211</v>
      </c>
      <c r="T120" s="2">
        <v>0.36527777777777781</v>
      </c>
      <c r="U120" s="2">
        <v>0.44444444444444442</v>
      </c>
      <c r="V120">
        <v>114</v>
      </c>
      <c r="W120" s="2">
        <v>0.37222222222222223</v>
      </c>
      <c r="X120" s="46" t="s">
        <v>1823</v>
      </c>
      <c r="Y120" t="s">
        <v>462</v>
      </c>
      <c r="Z120" s="46" t="s">
        <v>485</v>
      </c>
      <c r="AA120">
        <v>680</v>
      </c>
      <c r="AB120">
        <v>2</v>
      </c>
      <c r="AC120">
        <v>3</v>
      </c>
      <c r="AD120">
        <v>120.9</v>
      </c>
      <c r="AE120">
        <v>259</v>
      </c>
      <c r="AF120">
        <v>75.14</v>
      </c>
      <c r="AG120">
        <v>8.76</v>
      </c>
      <c r="AH120">
        <v>-999</v>
      </c>
      <c r="AI120" t="s">
        <v>557</v>
      </c>
      <c r="AJ120" s="46" t="s">
        <v>440</v>
      </c>
      <c r="AK120">
        <v>-999</v>
      </c>
      <c r="AL120">
        <v>-999</v>
      </c>
      <c r="AM120">
        <v>-999</v>
      </c>
      <c r="AN120">
        <v>-999</v>
      </c>
      <c r="AO120" s="46" t="s">
        <v>440</v>
      </c>
      <c r="AP120">
        <v>-999</v>
      </c>
      <c r="AQ120">
        <v>-999</v>
      </c>
      <c r="AR120">
        <v>-999</v>
      </c>
      <c r="AS120" s="46">
        <v>-999</v>
      </c>
      <c r="AT120" s="46" t="s">
        <v>440</v>
      </c>
      <c r="AU120" s="46">
        <v>-999</v>
      </c>
      <c r="AV120" s="46" t="s">
        <v>442</v>
      </c>
      <c r="AW120" s="46" t="s">
        <v>442</v>
      </c>
      <c r="AX120" s="46" t="s">
        <v>442</v>
      </c>
      <c r="AY120" s="46" t="s">
        <v>463</v>
      </c>
      <c r="AZ120" s="46" t="s">
        <v>442</v>
      </c>
      <c r="BA120" t="s">
        <v>442</v>
      </c>
      <c r="BB120" t="s">
        <v>442</v>
      </c>
      <c r="BC120" s="2">
        <v>0.37361111111111112</v>
      </c>
      <c r="BD120">
        <v>0.5</v>
      </c>
      <c r="BE120" t="s">
        <v>463</v>
      </c>
      <c r="BF120" s="2">
        <v>0.38263888888888892</v>
      </c>
      <c r="BG120">
        <v>1</v>
      </c>
      <c r="BH120" t="s">
        <v>463</v>
      </c>
      <c r="BI120" s="2">
        <v>0.39305555555555555</v>
      </c>
      <c r="BJ120">
        <v>-999</v>
      </c>
      <c r="BK120">
        <v>-999</v>
      </c>
      <c r="BL120" s="2">
        <v>0.4548611111111111</v>
      </c>
      <c r="BM120">
        <v>-999</v>
      </c>
      <c r="BN120">
        <v>-999</v>
      </c>
      <c r="BO120">
        <v>-999</v>
      </c>
      <c r="BP120">
        <v>-999</v>
      </c>
      <c r="BQ120">
        <v>-999</v>
      </c>
      <c r="BR120">
        <v>900</v>
      </c>
      <c r="BS120">
        <v>-999</v>
      </c>
      <c r="BT120">
        <v>6.3947799999999999</v>
      </c>
      <c r="BU120">
        <v>-20.914000000000001</v>
      </c>
      <c r="BV120">
        <v>0.24354100000000001</v>
      </c>
      <c r="BW120">
        <v>0.25199490000000002</v>
      </c>
      <c r="BX120">
        <v>8.7415670000000001E-2</v>
      </c>
      <c r="BY120">
        <v>3.0733429999999999E-2</v>
      </c>
      <c r="BZ120">
        <v>0.38631500000000002</v>
      </c>
      <c r="CA120" t="s">
        <v>429</v>
      </c>
      <c r="CB120">
        <v>1</v>
      </c>
      <c r="CC120">
        <v>37</v>
      </c>
      <c r="CD120">
        <v>5</v>
      </c>
      <c r="CE120">
        <v>40</v>
      </c>
      <c r="CF120">
        <v>10</v>
      </c>
      <c r="CG120">
        <v>4</v>
      </c>
      <c r="CH120">
        <v>0</v>
      </c>
      <c r="CI120" t="s">
        <v>1162</v>
      </c>
      <c r="CJ120">
        <v>0</v>
      </c>
      <c r="CK120">
        <v>1</v>
      </c>
      <c r="CL120">
        <v>0</v>
      </c>
      <c r="CM120">
        <v>0</v>
      </c>
      <c r="CN120">
        <v>0</v>
      </c>
      <c r="CO120">
        <v>-999</v>
      </c>
    </row>
    <row r="121" spans="1:94" x14ac:dyDescent="0.3">
      <c r="A121" t="s">
        <v>230</v>
      </c>
      <c r="B121" s="1">
        <v>42661</v>
      </c>
      <c r="C121" t="s">
        <v>392</v>
      </c>
      <c r="D121" s="46" t="s">
        <v>397</v>
      </c>
      <c r="E121" t="s">
        <v>423</v>
      </c>
      <c r="F121">
        <v>26.91685</v>
      </c>
      <c r="G121">
        <v>-80.133160000000004</v>
      </c>
      <c r="H121" s="2">
        <v>0.36388888888888887</v>
      </c>
      <c r="I121">
        <v>81.7</v>
      </c>
      <c r="J121">
        <v>68.2</v>
      </c>
      <c r="K121">
        <v>86.9</v>
      </c>
      <c r="L121" s="46">
        <v>0.8</v>
      </c>
      <c r="M121" s="2">
        <v>0.45</v>
      </c>
      <c r="N121">
        <v>83.8</v>
      </c>
      <c r="O121">
        <v>69.8</v>
      </c>
      <c r="P121">
        <v>91.9</v>
      </c>
      <c r="Q121">
        <v>0.9</v>
      </c>
      <c r="R121" t="s">
        <v>440</v>
      </c>
      <c r="S121">
        <v>212</v>
      </c>
      <c r="T121" s="2">
        <v>0.36527777777777781</v>
      </c>
      <c r="U121" s="2">
        <v>0.44444444444444442</v>
      </c>
      <c r="V121">
        <v>113.99999999999991</v>
      </c>
      <c r="W121" s="2">
        <v>0.37222222222222223</v>
      </c>
      <c r="X121" t="s">
        <v>459</v>
      </c>
      <c r="Y121" t="s">
        <v>462</v>
      </c>
      <c r="Z121" s="46" t="s">
        <v>486</v>
      </c>
      <c r="AA121">
        <v>740</v>
      </c>
      <c r="AB121">
        <v>3</v>
      </c>
      <c r="AC121">
        <v>2</v>
      </c>
      <c r="AD121">
        <v>118.31</v>
      </c>
      <c r="AE121">
        <v>253</v>
      </c>
      <c r="AF121">
        <v>79.900000000000006</v>
      </c>
      <c r="AG121">
        <v>9.2899999999999991</v>
      </c>
      <c r="AH121">
        <v>-999</v>
      </c>
      <c r="AI121" t="s">
        <v>558</v>
      </c>
      <c r="AJ121" s="46" t="s">
        <v>440</v>
      </c>
      <c r="AK121">
        <v>-999</v>
      </c>
      <c r="AL121">
        <v>-999</v>
      </c>
      <c r="AM121">
        <v>-999</v>
      </c>
      <c r="AN121">
        <v>-999</v>
      </c>
      <c r="AO121" s="46" t="s">
        <v>440</v>
      </c>
      <c r="AP121">
        <v>-999</v>
      </c>
      <c r="AQ121">
        <v>-999</v>
      </c>
      <c r="AR121">
        <v>-999</v>
      </c>
      <c r="AS121" s="46">
        <v>-999</v>
      </c>
      <c r="AT121" s="46" t="s">
        <v>440</v>
      </c>
      <c r="AU121" s="46">
        <v>-999</v>
      </c>
      <c r="AV121" s="46" t="s">
        <v>442</v>
      </c>
      <c r="AW121" s="46" t="s">
        <v>442</v>
      </c>
      <c r="AX121" s="46" t="s">
        <v>442</v>
      </c>
      <c r="AY121" s="46" t="s">
        <v>472</v>
      </c>
      <c r="AZ121" s="46" t="s">
        <v>442</v>
      </c>
      <c r="BA121" t="s">
        <v>442</v>
      </c>
      <c r="BB121" t="s">
        <v>442</v>
      </c>
      <c r="BC121">
        <v>-999</v>
      </c>
      <c r="BD121">
        <v>-999</v>
      </c>
      <c r="BE121">
        <v>-999</v>
      </c>
      <c r="BF121" s="2">
        <v>0.40486111111111112</v>
      </c>
      <c r="BG121">
        <v>2.5</v>
      </c>
      <c r="BH121" t="s">
        <v>472</v>
      </c>
      <c r="BI121" s="43">
        <v>-999</v>
      </c>
      <c r="BJ121">
        <v>-999</v>
      </c>
      <c r="BK121">
        <v>-999</v>
      </c>
      <c r="BL121" s="2">
        <v>0.4548611111111111</v>
      </c>
      <c r="BM121">
        <v>-999</v>
      </c>
      <c r="BN121">
        <v>-999</v>
      </c>
      <c r="BO121">
        <v>-999</v>
      </c>
      <c r="BP121">
        <v>-999</v>
      </c>
      <c r="BQ121">
        <v>-999</v>
      </c>
      <c r="BR121">
        <v>1200</v>
      </c>
      <c r="BS121">
        <v>-999</v>
      </c>
      <c r="BT121">
        <v>5.548</v>
      </c>
      <c r="BU121">
        <v>-17.815000000000001</v>
      </c>
      <c r="BV121">
        <v>0.34141300000000002</v>
      </c>
      <c r="BW121">
        <v>0.13827310000000001</v>
      </c>
      <c r="BX121">
        <v>5.0209999999999998E-2</v>
      </c>
      <c r="BY121">
        <v>2.0344729999999998E-2</v>
      </c>
      <c r="BZ121">
        <v>0.44975910000000002</v>
      </c>
      <c r="CA121" t="s">
        <v>429</v>
      </c>
      <c r="CB121">
        <v>1</v>
      </c>
      <c r="CC121">
        <v>37</v>
      </c>
      <c r="CD121">
        <v>5</v>
      </c>
      <c r="CE121">
        <v>40</v>
      </c>
      <c r="CF121">
        <v>10</v>
      </c>
      <c r="CG121">
        <v>4</v>
      </c>
      <c r="CH121">
        <v>0</v>
      </c>
      <c r="CI121" t="s">
        <v>1162</v>
      </c>
      <c r="CJ121">
        <v>0</v>
      </c>
      <c r="CK121">
        <v>1</v>
      </c>
      <c r="CL121">
        <v>0</v>
      </c>
      <c r="CM121">
        <v>0</v>
      </c>
      <c r="CN121">
        <v>0</v>
      </c>
      <c r="CO121">
        <v>-999</v>
      </c>
    </row>
    <row r="122" spans="1:94" x14ac:dyDescent="0.3">
      <c r="A122" t="s">
        <v>231</v>
      </c>
      <c r="B122" s="1">
        <v>42661</v>
      </c>
      <c r="C122" t="s">
        <v>392</v>
      </c>
      <c r="D122" s="46" t="s">
        <v>397</v>
      </c>
      <c r="E122" t="s">
        <v>423</v>
      </c>
      <c r="F122">
        <v>26.91685</v>
      </c>
      <c r="G122">
        <v>-80.133160000000004</v>
      </c>
      <c r="H122" s="2">
        <v>0.36388888888888887</v>
      </c>
      <c r="I122">
        <v>81.7</v>
      </c>
      <c r="J122">
        <v>68.2</v>
      </c>
      <c r="K122">
        <v>86.9</v>
      </c>
      <c r="L122" s="46">
        <v>0.8</v>
      </c>
      <c r="M122" s="2">
        <v>0.45</v>
      </c>
      <c r="N122">
        <v>83.8</v>
      </c>
      <c r="O122">
        <v>69.8</v>
      </c>
      <c r="P122">
        <v>91.9</v>
      </c>
      <c r="Q122">
        <v>0.9</v>
      </c>
      <c r="R122" t="s">
        <v>440</v>
      </c>
      <c r="S122">
        <v>213</v>
      </c>
      <c r="T122" s="2">
        <v>0.36527777777777781</v>
      </c>
      <c r="U122" s="2">
        <v>0.44444444444444442</v>
      </c>
      <c r="V122">
        <v>113.99999999999991</v>
      </c>
      <c r="W122" s="2">
        <v>0.37222222222222223</v>
      </c>
      <c r="X122" t="s">
        <v>457</v>
      </c>
      <c r="Y122" t="s">
        <v>462</v>
      </c>
      <c r="Z122" s="46" t="s">
        <v>485</v>
      </c>
      <c r="AA122">
        <v>980</v>
      </c>
      <c r="AB122">
        <v>3</v>
      </c>
      <c r="AC122">
        <v>2</v>
      </c>
      <c r="AD122">
        <v>170</v>
      </c>
      <c r="AE122">
        <v>295</v>
      </c>
      <c r="AF122">
        <v>105.19</v>
      </c>
      <c r="AG122">
        <v>11.05</v>
      </c>
      <c r="AH122">
        <v>-999</v>
      </c>
      <c r="AI122" t="s">
        <v>559</v>
      </c>
      <c r="AJ122" s="46" t="s">
        <v>440</v>
      </c>
      <c r="AK122">
        <v>-999</v>
      </c>
      <c r="AL122">
        <v>-999</v>
      </c>
      <c r="AM122">
        <v>-999</v>
      </c>
      <c r="AN122">
        <v>-999</v>
      </c>
      <c r="AO122" s="46" t="s">
        <v>440</v>
      </c>
      <c r="AP122">
        <v>-999</v>
      </c>
      <c r="AQ122">
        <v>-999</v>
      </c>
      <c r="AR122">
        <v>-999</v>
      </c>
      <c r="AS122" s="46">
        <v>-999</v>
      </c>
      <c r="AT122" s="46" t="s">
        <v>440</v>
      </c>
      <c r="AU122" s="46">
        <v>-999</v>
      </c>
      <c r="AV122" s="46" t="s">
        <v>442</v>
      </c>
      <c r="AW122" s="46" t="s">
        <v>442</v>
      </c>
      <c r="AX122" s="46" t="s">
        <v>442</v>
      </c>
      <c r="AY122" s="46" t="s">
        <v>472</v>
      </c>
      <c r="AZ122" s="46" t="s">
        <v>442</v>
      </c>
      <c r="BA122" t="s">
        <v>442</v>
      </c>
      <c r="BB122" t="s">
        <v>442</v>
      </c>
      <c r="BC122">
        <v>-999</v>
      </c>
      <c r="BD122">
        <v>-999</v>
      </c>
      <c r="BE122">
        <v>-999</v>
      </c>
      <c r="BF122" s="2">
        <v>0.41180555555555554</v>
      </c>
      <c r="BG122">
        <v>1.5</v>
      </c>
      <c r="BH122" t="s">
        <v>472</v>
      </c>
      <c r="BI122" s="43">
        <v>-999</v>
      </c>
      <c r="BJ122">
        <v>-999</v>
      </c>
      <c r="BK122">
        <v>-999</v>
      </c>
      <c r="BL122" s="2">
        <v>0.4548611111111111</v>
      </c>
      <c r="BM122">
        <v>-999</v>
      </c>
      <c r="BN122">
        <v>-999</v>
      </c>
      <c r="BO122">
        <v>-999</v>
      </c>
      <c r="BP122">
        <v>-999</v>
      </c>
      <c r="BQ122">
        <v>-999</v>
      </c>
      <c r="BR122">
        <v>750</v>
      </c>
      <c r="BS122">
        <v>-999</v>
      </c>
      <c r="BT122">
        <v>6.1807799999999995</v>
      </c>
      <c r="BU122">
        <v>-18.327000000000002</v>
      </c>
      <c r="BV122">
        <v>0.33360990000000001</v>
      </c>
      <c r="BW122">
        <v>0.22899059999999999</v>
      </c>
      <c r="BX122">
        <v>6.4531939999999996E-2</v>
      </c>
      <c r="BY122">
        <v>2.375184E-2</v>
      </c>
      <c r="BZ122">
        <v>0.34911569999999997</v>
      </c>
      <c r="CA122" t="s">
        <v>429</v>
      </c>
      <c r="CB122">
        <v>1</v>
      </c>
      <c r="CC122">
        <v>37</v>
      </c>
      <c r="CD122">
        <v>5</v>
      </c>
      <c r="CE122">
        <v>40</v>
      </c>
      <c r="CF122">
        <v>10</v>
      </c>
      <c r="CG122">
        <v>4</v>
      </c>
      <c r="CH122">
        <v>0</v>
      </c>
      <c r="CI122" t="s">
        <v>1162</v>
      </c>
      <c r="CJ122">
        <v>0</v>
      </c>
      <c r="CK122">
        <v>1</v>
      </c>
      <c r="CL122">
        <v>0</v>
      </c>
      <c r="CM122">
        <v>0</v>
      </c>
      <c r="CN122">
        <v>0</v>
      </c>
      <c r="CO122">
        <v>-999</v>
      </c>
    </row>
    <row r="123" spans="1:94" x14ac:dyDescent="0.3">
      <c r="A123" t="s">
        <v>232</v>
      </c>
      <c r="B123" s="1">
        <v>42661</v>
      </c>
      <c r="C123" t="s">
        <v>392</v>
      </c>
      <c r="D123" s="46" t="s">
        <v>397</v>
      </c>
      <c r="E123" t="s">
        <v>423</v>
      </c>
      <c r="F123">
        <v>26.91685</v>
      </c>
      <c r="G123">
        <v>-80.133160000000004</v>
      </c>
      <c r="H123" s="2">
        <v>0.36388888888888887</v>
      </c>
      <c r="I123">
        <v>81.7</v>
      </c>
      <c r="J123">
        <v>68.2</v>
      </c>
      <c r="K123">
        <v>86.9</v>
      </c>
      <c r="L123" s="46">
        <v>0.8</v>
      </c>
      <c r="M123" s="2">
        <v>0.45</v>
      </c>
      <c r="N123">
        <v>83.8</v>
      </c>
      <c r="O123">
        <v>69.8</v>
      </c>
      <c r="P123">
        <v>91.9</v>
      </c>
      <c r="Q123">
        <v>0.9</v>
      </c>
      <c r="R123" t="s">
        <v>440</v>
      </c>
      <c r="S123">
        <v>214</v>
      </c>
      <c r="T123" s="2">
        <v>0.36527777777777781</v>
      </c>
      <c r="U123" s="2">
        <v>0.44444444444444442</v>
      </c>
      <c r="V123">
        <v>113.99999999999991</v>
      </c>
      <c r="W123" s="2">
        <v>0.37222222222222223</v>
      </c>
      <c r="X123" s="46" t="s">
        <v>1823</v>
      </c>
      <c r="Y123" t="s">
        <v>462</v>
      </c>
      <c r="Z123" s="46" t="s">
        <v>485</v>
      </c>
      <c r="AA123">
        <v>940</v>
      </c>
      <c r="AB123">
        <v>3</v>
      </c>
      <c r="AC123">
        <v>1</v>
      </c>
      <c r="AD123">
        <v>141.19999999999999</v>
      </c>
      <c r="AE123">
        <v>299</v>
      </c>
      <c r="AF123">
        <v>100.36</v>
      </c>
      <c r="AG123">
        <v>10.64</v>
      </c>
      <c r="AH123">
        <v>-999</v>
      </c>
      <c r="AI123" t="s">
        <v>560</v>
      </c>
      <c r="AJ123" s="46" t="s">
        <v>440</v>
      </c>
      <c r="AK123">
        <v>-999</v>
      </c>
      <c r="AL123">
        <v>-999</v>
      </c>
      <c r="AM123">
        <v>-999</v>
      </c>
      <c r="AN123">
        <v>-999</v>
      </c>
      <c r="AO123" s="46" t="s">
        <v>440</v>
      </c>
      <c r="AP123">
        <v>-999</v>
      </c>
      <c r="AQ123">
        <v>-999</v>
      </c>
      <c r="AR123">
        <v>-999</v>
      </c>
      <c r="AS123" s="46">
        <v>-999</v>
      </c>
      <c r="AT123" s="46" t="s">
        <v>440</v>
      </c>
      <c r="AU123" s="46">
        <v>-999</v>
      </c>
      <c r="AV123" s="46" t="s">
        <v>442</v>
      </c>
      <c r="AW123" s="46" t="s">
        <v>442</v>
      </c>
      <c r="AX123" s="46" t="s">
        <v>442</v>
      </c>
      <c r="AY123" s="46" t="s">
        <v>472</v>
      </c>
      <c r="AZ123" s="46" t="s">
        <v>442</v>
      </c>
      <c r="BA123" t="s">
        <v>442</v>
      </c>
      <c r="BB123" t="s">
        <v>442</v>
      </c>
      <c r="BC123">
        <v>-999</v>
      </c>
      <c r="BD123">
        <v>-999</v>
      </c>
      <c r="BE123">
        <v>-999</v>
      </c>
      <c r="BF123" s="2">
        <v>0.4201388888888889</v>
      </c>
      <c r="BG123">
        <v>3</v>
      </c>
      <c r="BH123" t="s">
        <v>472</v>
      </c>
      <c r="BI123" s="43">
        <v>-999</v>
      </c>
      <c r="BJ123">
        <v>-999</v>
      </c>
      <c r="BK123">
        <v>-999</v>
      </c>
      <c r="BL123" s="2">
        <v>0.4548611111111111</v>
      </c>
      <c r="BM123">
        <v>-999</v>
      </c>
      <c r="BN123">
        <v>-999</v>
      </c>
      <c r="BO123">
        <v>-999</v>
      </c>
      <c r="BP123">
        <v>-999</v>
      </c>
      <c r="BQ123">
        <v>-999</v>
      </c>
      <c r="BR123">
        <v>1750</v>
      </c>
      <c r="BS123">
        <v>-999</v>
      </c>
      <c r="BT123">
        <v>6.423</v>
      </c>
      <c r="BU123">
        <v>-20.75</v>
      </c>
      <c r="BV123">
        <v>0.25606570000000001</v>
      </c>
      <c r="BW123">
        <v>0.24880469999999999</v>
      </c>
      <c r="BX123">
        <v>8.846445E-2</v>
      </c>
      <c r="BY123">
        <v>3.0374669999999999E-2</v>
      </c>
      <c r="BZ123">
        <v>0.37629040000000002</v>
      </c>
      <c r="CA123" t="s">
        <v>429</v>
      </c>
      <c r="CB123">
        <v>1</v>
      </c>
      <c r="CC123">
        <v>37</v>
      </c>
      <c r="CD123">
        <v>5</v>
      </c>
      <c r="CE123">
        <v>40</v>
      </c>
      <c r="CF123">
        <v>10</v>
      </c>
      <c r="CG123">
        <v>4</v>
      </c>
      <c r="CH123">
        <v>0</v>
      </c>
      <c r="CI123" t="s">
        <v>1162</v>
      </c>
      <c r="CJ123">
        <v>0</v>
      </c>
      <c r="CK123">
        <v>1</v>
      </c>
      <c r="CL123">
        <v>0</v>
      </c>
      <c r="CM123">
        <v>0</v>
      </c>
      <c r="CN123">
        <v>0</v>
      </c>
      <c r="CO123">
        <v>-999</v>
      </c>
    </row>
    <row r="124" spans="1:94" x14ac:dyDescent="0.3">
      <c r="A124" t="s">
        <v>243</v>
      </c>
      <c r="B124" s="1">
        <v>42666</v>
      </c>
      <c r="C124" t="s">
        <v>392</v>
      </c>
      <c r="D124" s="46" t="s">
        <v>397</v>
      </c>
      <c r="E124" t="s">
        <v>423</v>
      </c>
      <c r="F124">
        <v>26.91685</v>
      </c>
      <c r="G124">
        <v>-80.133160000000004</v>
      </c>
      <c r="H124" s="2">
        <v>0.35069444444444442</v>
      </c>
      <c r="I124">
        <v>66.599999999999994</v>
      </c>
      <c r="J124">
        <v>63.5</v>
      </c>
      <c r="K124">
        <v>65.8</v>
      </c>
      <c r="L124" s="46">
        <v>1.2</v>
      </c>
      <c r="M124" s="2">
        <v>0.37847222222222227</v>
      </c>
      <c r="N124">
        <v>69.400000000000006</v>
      </c>
      <c r="O124">
        <v>61.5</v>
      </c>
      <c r="P124">
        <v>68.3</v>
      </c>
      <c r="Q124">
        <v>1.7</v>
      </c>
      <c r="R124" t="s">
        <v>440</v>
      </c>
      <c r="S124">
        <v>225</v>
      </c>
      <c r="T124" s="2">
        <v>0.35069444444444442</v>
      </c>
      <c r="U124" s="2">
        <v>0.37847222222222227</v>
      </c>
      <c r="V124">
        <v>40.000000000000099</v>
      </c>
      <c r="W124" s="2">
        <v>0.3520833333333333</v>
      </c>
      <c r="X124" t="s">
        <v>459</v>
      </c>
      <c r="Y124" t="s">
        <v>454</v>
      </c>
      <c r="Z124" s="46" t="s">
        <v>485</v>
      </c>
      <c r="AA124">
        <v>900</v>
      </c>
      <c r="AB124">
        <v>3</v>
      </c>
      <c r="AC124">
        <v>3</v>
      </c>
      <c r="AD124">
        <v>167</v>
      </c>
      <c r="AE124">
        <v>293</v>
      </c>
      <c r="AF124">
        <v>100.96</v>
      </c>
      <c r="AG124">
        <v>9.98</v>
      </c>
      <c r="AH124">
        <v>-999</v>
      </c>
      <c r="AI124" t="s">
        <v>571</v>
      </c>
      <c r="AJ124" s="46" t="s">
        <v>440</v>
      </c>
      <c r="AK124">
        <v>-999</v>
      </c>
      <c r="AL124">
        <v>-999</v>
      </c>
      <c r="AM124">
        <v>-999</v>
      </c>
      <c r="AN124">
        <v>-999</v>
      </c>
      <c r="AO124" s="46" t="s">
        <v>442</v>
      </c>
      <c r="AP124">
        <v>1.036</v>
      </c>
      <c r="AQ124">
        <v>-999</v>
      </c>
      <c r="AR124">
        <v>-999</v>
      </c>
      <c r="AS124" s="46">
        <v>-999</v>
      </c>
      <c r="AT124" s="46" t="s">
        <v>442</v>
      </c>
      <c r="AU124" s="46">
        <v>0</v>
      </c>
      <c r="AV124" s="46" t="s">
        <v>442</v>
      </c>
      <c r="AW124" s="46" t="s">
        <v>442</v>
      </c>
      <c r="AX124" s="46" t="s">
        <v>442</v>
      </c>
      <c r="AY124" s="46" t="s">
        <v>750</v>
      </c>
      <c r="AZ124" s="46" t="s">
        <v>442</v>
      </c>
      <c r="BA124" t="s">
        <v>442</v>
      </c>
      <c r="BB124" t="s">
        <v>442</v>
      </c>
      <c r="BC124" s="2">
        <v>0.35347222222222219</v>
      </c>
      <c r="BD124">
        <v>1</v>
      </c>
      <c r="BE124" t="s">
        <v>467</v>
      </c>
      <c r="BF124" s="2">
        <v>0.36249999999999999</v>
      </c>
      <c r="BG124">
        <v>3</v>
      </c>
      <c r="BH124" t="s">
        <v>750</v>
      </c>
      <c r="BI124" s="2">
        <v>0.37291666666666662</v>
      </c>
      <c r="BJ124">
        <v>0.9</v>
      </c>
      <c r="BK124" t="s">
        <v>750</v>
      </c>
      <c r="BL124" s="2">
        <v>0.43541666666666662</v>
      </c>
      <c r="BM124">
        <v>80</v>
      </c>
      <c r="BN124">
        <v>80</v>
      </c>
      <c r="BO124">
        <v>80</v>
      </c>
      <c r="BP124">
        <v>80</v>
      </c>
      <c r="BQ124">
        <v>80</v>
      </c>
      <c r="BR124">
        <v>2320</v>
      </c>
      <c r="BS124">
        <v>-999</v>
      </c>
      <c r="BT124">
        <v>6.0487799999999998</v>
      </c>
      <c r="BU124">
        <v>-19.887</v>
      </c>
      <c r="BV124">
        <v>0.26612930000000001</v>
      </c>
      <c r="BW124">
        <v>0.21496399999999999</v>
      </c>
      <c r="BX124">
        <v>7.3344119999999999E-2</v>
      </c>
      <c r="BY124">
        <v>2.571764E-2</v>
      </c>
      <c r="BZ124">
        <v>0.41984490000000002</v>
      </c>
      <c r="CA124" t="s">
        <v>429</v>
      </c>
      <c r="CB124">
        <v>1</v>
      </c>
      <c r="CC124">
        <v>12</v>
      </c>
      <c r="CD124">
        <v>5</v>
      </c>
      <c r="CE124">
        <v>12</v>
      </c>
      <c r="CF124">
        <v>20</v>
      </c>
      <c r="CG124">
        <f t="shared" ref="CG124:CG138" si="0">CE124/CF124</f>
        <v>0.6</v>
      </c>
      <c r="CH124">
        <v>4</v>
      </c>
      <c r="CI124">
        <v>-999</v>
      </c>
      <c r="CJ124">
        <v>-999</v>
      </c>
      <c r="CK124" t="s">
        <v>429</v>
      </c>
      <c r="CL124">
        <v>0</v>
      </c>
      <c r="CM124">
        <v>0</v>
      </c>
      <c r="CN124">
        <v>0</v>
      </c>
      <c r="CO124">
        <v>-999</v>
      </c>
    </row>
    <row r="125" spans="1:94" x14ac:dyDescent="0.3">
      <c r="A125" t="s">
        <v>308</v>
      </c>
      <c r="B125" s="1">
        <v>42794</v>
      </c>
      <c r="C125" t="s">
        <v>393</v>
      </c>
      <c r="D125" s="46" t="s">
        <v>397</v>
      </c>
      <c r="E125" t="s">
        <v>423</v>
      </c>
      <c r="F125">
        <v>26.91685</v>
      </c>
      <c r="G125">
        <v>-80.133160000000004</v>
      </c>
      <c r="H125" s="2">
        <v>0.37916666666666665</v>
      </c>
      <c r="I125">
        <v>77.5</v>
      </c>
      <c r="J125">
        <v>71.599999999999994</v>
      </c>
      <c r="K125">
        <v>81.599999999999994</v>
      </c>
      <c r="L125" s="46">
        <v>3.3</v>
      </c>
      <c r="M125" s="2">
        <v>0.48055555555555557</v>
      </c>
      <c r="N125">
        <v>81.099999999999994</v>
      </c>
      <c r="O125">
        <v>66.900000000000006</v>
      </c>
      <c r="P125">
        <v>85.6</v>
      </c>
      <c r="Q125">
        <v>1.1000000000000001</v>
      </c>
      <c r="R125" t="s">
        <v>440</v>
      </c>
      <c r="S125">
        <v>290</v>
      </c>
      <c r="T125" s="2">
        <v>0.375</v>
      </c>
      <c r="U125" s="2">
        <v>0.47222222222222227</v>
      </c>
      <c r="V125">
        <v>140.00000000000006</v>
      </c>
      <c r="W125" s="2">
        <v>0.39374999999999999</v>
      </c>
      <c r="X125" t="s">
        <v>429</v>
      </c>
      <c r="Y125" t="s">
        <v>476</v>
      </c>
      <c r="Z125" s="46" t="s">
        <v>485</v>
      </c>
      <c r="AA125">
        <v>920</v>
      </c>
      <c r="AB125">
        <v>3</v>
      </c>
      <c r="AC125">
        <v>2</v>
      </c>
      <c r="AD125">
        <v>149.18</v>
      </c>
      <c r="AE125">
        <v>297</v>
      </c>
      <c r="AF125">
        <v>97.46</v>
      </c>
      <c r="AG125">
        <v>8.8450000000000006</v>
      </c>
      <c r="AH125">
        <v>-999</v>
      </c>
      <c r="AI125" t="s">
        <v>626</v>
      </c>
      <c r="AJ125" s="46" t="s">
        <v>440</v>
      </c>
      <c r="AK125">
        <v>-999</v>
      </c>
      <c r="AL125">
        <v>-999</v>
      </c>
      <c r="AM125">
        <v>-999</v>
      </c>
      <c r="AN125">
        <v>-999</v>
      </c>
      <c r="AO125" s="46" t="s">
        <v>442</v>
      </c>
      <c r="AP125">
        <v>0.32900000000000001</v>
      </c>
      <c r="AQ125">
        <v>-999</v>
      </c>
      <c r="AR125">
        <v>-999</v>
      </c>
      <c r="AS125" s="46">
        <v>-999</v>
      </c>
      <c r="AT125" s="46" t="s">
        <v>440</v>
      </c>
      <c r="AU125" s="46">
        <v>0</v>
      </c>
      <c r="AV125" s="46" t="s">
        <v>442</v>
      </c>
      <c r="AW125" s="46" t="s">
        <v>442</v>
      </c>
      <c r="AX125" s="46" t="s">
        <v>442</v>
      </c>
      <c r="AY125" s="46" t="s">
        <v>472</v>
      </c>
      <c r="AZ125" s="46" t="s">
        <v>442</v>
      </c>
      <c r="BA125" t="s">
        <v>442</v>
      </c>
      <c r="BB125" t="s">
        <v>442</v>
      </c>
      <c r="BC125" s="2">
        <v>0.39374999999999999</v>
      </c>
      <c r="BD125">
        <v>1</v>
      </c>
      <c r="BE125" t="s">
        <v>463</v>
      </c>
      <c r="BF125" s="2">
        <v>0.40416666666666662</v>
      </c>
      <c r="BG125">
        <v>3</v>
      </c>
      <c r="BH125" t="s">
        <v>472</v>
      </c>
      <c r="BI125" s="2">
        <v>0.4145833333333333</v>
      </c>
      <c r="BJ125">
        <v>1</v>
      </c>
      <c r="BK125" t="s">
        <v>463</v>
      </c>
      <c r="BL125" s="2">
        <v>0.4770833333333333</v>
      </c>
      <c r="BM125">
        <v>80</v>
      </c>
      <c r="BN125">
        <v>80</v>
      </c>
      <c r="BO125">
        <v>80</v>
      </c>
      <c r="BP125">
        <v>80</v>
      </c>
      <c r="BQ125">
        <v>80</v>
      </c>
      <c r="BR125">
        <v>952</v>
      </c>
      <c r="BS125">
        <v>-999</v>
      </c>
      <c r="BT125">
        <v>6.8747799999999994</v>
      </c>
      <c r="BU125">
        <v>-20.524000000000001</v>
      </c>
      <c r="BV125">
        <v>0.27013910000000002</v>
      </c>
      <c r="BW125">
        <v>0.2802037</v>
      </c>
      <c r="BX125">
        <v>0.1136853</v>
      </c>
      <c r="BY125">
        <v>3.6221450000000002E-2</v>
      </c>
      <c r="BZ125">
        <v>0.29975039999999997</v>
      </c>
      <c r="CA125" t="s">
        <v>429</v>
      </c>
      <c r="CB125">
        <v>1</v>
      </c>
      <c r="CC125">
        <v>10</v>
      </c>
      <c r="CD125">
        <v>5</v>
      </c>
      <c r="CE125">
        <v>12</v>
      </c>
      <c r="CF125">
        <v>20</v>
      </c>
      <c r="CG125">
        <f t="shared" si="0"/>
        <v>0.6</v>
      </c>
      <c r="CH125">
        <v>4</v>
      </c>
      <c r="CI125">
        <v>-999</v>
      </c>
      <c r="CJ125">
        <v>-999</v>
      </c>
      <c r="CK125" t="s">
        <v>429</v>
      </c>
      <c r="CL125">
        <v>1</v>
      </c>
      <c r="CM125">
        <v>1</v>
      </c>
      <c r="CN125">
        <v>1</v>
      </c>
      <c r="CO125">
        <v>-999</v>
      </c>
    </row>
    <row r="126" spans="1:94" x14ac:dyDescent="0.3">
      <c r="A126" t="s">
        <v>309</v>
      </c>
      <c r="B126" s="1">
        <v>42794</v>
      </c>
      <c r="C126" t="s">
        <v>393</v>
      </c>
      <c r="D126" s="46" t="s">
        <v>397</v>
      </c>
      <c r="E126" t="s">
        <v>423</v>
      </c>
      <c r="F126">
        <v>26.91685</v>
      </c>
      <c r="G126">
        <v>-80.133160000000004</v>
      </c>
      <c r="H126" s="2">
        <v>0.37916666666666665</v>
      </c>
      <c r="I126">
        <v>77.5</v>
      </c>
      <c r="J126">
        <v>71.599999999999994</v>
      </c>
      <c r="K126">
        <v>81.599999999999994</v>
      </c>
      <c r="L126" s="46">
        <v>3.3</v>
      </c>
      <c r="M126" s="2">
        <v>0.48055555555555557</v>
      </c>
      <c r="N126">
        <v>81.099999999999994</v>
      </c>
      <c r="O126">
        <v>66.900000000000006</v>
      </c>
      <c r="P126">
        <v>85.6</v>
      </c>
      <c r="Q126">
        <v>1.1000000000000001</v>
      </c>
      <c r="R126" t="s">
        <v>440</v>
      </c>
      <c r="S126">
        <v>291</v>
      </c>
      <c r="T126" s="2">
        <v>0.375</v>
      </c>
      <c r="U126" s="2">
        <v>0.47222222222222227</v>
      </c>
      <c r="V126">
        <v>140.00000000000006</v>
      </c>
      <c r="W126" s="2">
        <v>0.41041666666666665</v>
      </c>
      <c r="X126" t="s">
        <v>429</v>
      </c>
      <c r="Y126" t="s">
        <v>476</v>
      </c>
      <c r="Z126" s="46" t="s">
        <v>485</v>
      </c>
      <c r="AA126">
        <v>820</v>
      </c>
      <c r="AB126">
        <v>3</v>
      </c>
      <c r="AC126">
        <v>1</v>
      </c>
      <c r="AD126">
        <v>124.81</v>
      </c>
      <c r="AE126">
        <v>268</v>
      </c>
      <c r="AF126">
        <v>87.215000000000003</v>
      </c>
      <c r="AG126">
        <v>9.9450000000000003</v>
      </c>
      <c r="AH126">
        <v>-999</v>
      </c>
      <c r="AI126" t="s">
        <v>627</v>
      </c>
      <c r="AJ126" s="46" t="s">
        <v>440</v>
      </c>
      <c r="AK126">
        <v>-999</v>
      </c>
      <c r="AL126">
        <v>-999</v>
      </c>
      <c r="AM126">
        <v>-999</v>
      </c>
      <c r="AN126">
        <v>-999</v>
      </c>
      <c r="AO126" s="46" t="s">
        <v>440</v>
      </c>
      <c r="AP126">
        <v>-999</v>
      </c>
      <c r="AQ126">
        <v>-999</v>
      </c>
      <c r="AR126">
        <v>-999</v>
      </c>
      <c r="AS126" s="46">
        <v>-999</v>
      </c>
      <c r="AT126" s="46" t="s">
        <v>442</v>
      </c>
      <c r="AU126" s="46">
        <v>0</v>
      </c>
      <c r="AV126" s="46" t="s">
        <v>442</v>
      </c>
      <c r="AW126" s="46" t="s">
        <v>442</v>
      </c>
      <c r="AX126" s="46" t="s">
        <v>442</v>
      </c>
      <c r="AY126" s="46" t="s">
        <v>472</v>
      </c>
      <c r="AZ126" s="46" t="s">
        <v>442</v>
      </c>
      <c r="BA126" t="s">
        <v>442</v>
      </c>
      <c r="BB126" t="s">
        <v>442</v>
      </c>
      <c r="BC126" s="2">
        <v>0.41111111111111115</v>
      </c>
      <c r="BD126">
        <v>1</v>
      </c>
      <c r="BE126" t="s">
        <v>463</v>
      </c>
      <c r="BF126" s="2">
        <v>0.42152777777777778</v>
      </c>
      <c r="BG126">
        <v>2.25</v>
      </c>
      <c r="BH126" t="s">
        <v>472</v>
      </c>
      <c r="BI126" s="2">
        <v>0.43194444444444446</v>
      </c>
      <c r="BJ126">
        <v>1.1000000000000001</v>
      </c>
      <c r="BK126" t="s">
        <v>472</v>
      </c>
      <c r="BL126" s="2">
        <v>0.4770833333333333</v>
      </c>
      <c r="BM126">
        <v>80</v>
      </c>
      <c r="BN126">
        <v>80</v>
      </c>
      <c r="BO126">
        <v>80</v>
      </c>
      <c r="BP126">
        <v>80</v>
      </c>
      <c r="BQ126">
        <v>80</v>
      </c>
      <c r="BR126">
        <v>1500</v>
      </c>
      <c r="BS126">
        <v>150</v>
      </c>
      <c r="BT126">
        <v>6.2597800000000001</v>
      </c>
      <c r="BU126">
        <v>-19.158999999999999</v>
      </c>
      <c r="BV126">
        <v>0.29814059999999998</v>
      </c>
      <c r="BW126">
        <v>0.2471777</v>
      </c>
      <c r="BX126">
        <v>7.4287590000000001E-2</v>
      </c>
      <c r="BY126">
        <v>2.5266319999999998E-2</v>
      </c>
      <c r="BZ126">
        <v>0.35512779999999999</v>
      </c>
      <c r="CA126" t="s">
        <v>429</v>
      </c>
      <c r="CB126">
        <v>1</v>
      </c>
      <c r="CC126">
        <v>12</v>
      </c>
      <c r="CD126">
        <v>5</v>
      </c>
      <c r="CE126">
        <v>12</v>
      </c>
      <c r="CF126">
        <v>20</v>
      </c>
      <c r="CG126">
        <f t="shared" si="0"/>
        <v>0.6</v>
      </c>
      <c r="CH126">
        <v>4</v>
      </c>
      <c r="CI126">
        <v>-999</v>
      </c>
      <c r="CJ126">
        <v>-999</v>
      </c>
      <c r="CK126" t="s">
        <v>429</v>
      </c>
      <c r="CL126">
        <v>1</v>
      </c>
      <c r="CM126">
        <v>1</v>
      </c>
      <c r="CN126">
        <v>1</v>
      </c>
      <c r="CO126">
        <v>-999</v>
      </c>
    </row>
    <row r="127" spans="1:94" x14ac:dyDescent="0.3">
      <c r="A127" t="s">
        <v>310</v>
      </c>
      <c r="B127" s="1">
        <v>42794</v>
      </c>
      <c r="C127" t="s">
        <v>393</v>
      </c>
      <c r="D127" s="46" t="s">
        <v>397</v>
      </c>
      <c r="E127" t="s">
        <v>423</v>
      </c>
      <c r="F127">
        <v>26.91685</v>
      </c>
      <c r="G127">
        <v>-80.133160000000004</v>
      </c>
      <c r="H127" s="2">
        <v>0.37916666666666665</v>
      </c>
      <c r="I127">
        <v>77.5</v>
      </c>
      <c r="J127">
        <v>71.599999999999994</v>
      </c>
      <c r="K127">
        <v>81.599999999999994</v>
      </c>
      <c r="L127" s="46">
        <v>3.3</v>
      </c>
      <c r="M127" s="2">
        <v>0.48055555555555557</v>
      </c>
      <c r="N127">
        <v>81.099999999999994</v>
      </c>
      <c r="O127">
        <v>66.900000000000006</v>
      </c>
      <c r="P127">
        <v>85.6</v>
      </c>
      <c r="Q127">
        <v>1.1000000000000001</v>
      </c>
      <c r="R127" t="s">
        <v>440</v>
      </c>
      <c r="S127">
        <v>292</v>
      </c>
      <c r="T127" s="2">
        <v>0.375</v>
      </c>
      <c r="U127" s="2">
        <v>0.47222222222222227</v>
      </c>
      <c r="V127">
        <v>140.00000000000006</v>
      </c>
      <c r="W127" s="2">
        <v>0.45347222222222222</v>
      </c>
      <c r="X127" t="s">
        <v>429</v>
      </c>
      <c r="Y127" t="s">
        <v>476</v>
      </c>
      <c r="Z127" s="46" t="s">
        <v>485</v>
      </c>
      <c r="AA127">
        <v>880</v>
      </c>
      <c r="AB127">
        <v>3</v>
      </c>
      <c r="AC127">
        <v>1</v>
      </c>
      <c r="AD127">
        <v>125.925</v>
      </c>
      <c r="AE127">
        <v>265</v>
      </c>
      <c r="AF127">
        <v>84.79</v>
      </c>
      <c r="AG127">
        <v>9.8049999999999997</v>
      </c>
      <c r="AH127">
        <v>-999</v>
      </c>
      <c r="AI127" t="s">
        <v>628</v>
      </c>
      <c r="AJ127" s="46" t="s">
        <v>440</v>
      </c>
      <c r="AK127">
        <v>-999</v>
      </c>
      <c r="AL127">
        <v>-999</v>
      </c>
      <c r="AM127">
        <v>-999</v>
      </c>
      <c r="AN127">
        <v>-999</v>
      </c>
      <c r="AO127" s="46" t="s">
        <v>440</v>
      </c>
      <c r="AP127">
        <v>-999</v>
      </c>
      <c r="AQ127">
        <v>-999</v>
      </c>
      <c r="AR127">
        <v>-999</v>
      </c>
      <c r="AS127" s="46">
        <v>-999</v>
      </c>
      <c r="AT127" s="46" t="s">
        <v>442</v>
      </c>
      <c r="AU127" s="46">
        <v>-999</v>
      </c>
      <c r="AV127" s="46" t="s">
        <v>442</v>
      </c>
      <c r="AW127" s="46" t="s">
        <v>442</v>
      </c>
      <c r="AX127" s="46" t="s">
        <v>442</v>
      </c>
      <c r="AY127" s="46" t="s">
        <v>467</v>
      </c>
      <c r="AZ127" s="46" t="s">
        <v>442</v>
      </c>
      <c r="BA127" t="s">
        <v>442</v>
      </c>
      <c r="BB127" t="s">
        <v>442</v>
      </c>
      <c r="BC127" s="2">
        <v>0.46527777777777773</v>
      </c>
      <c r="BD127">
        <v>2.5</v>
      </c>
      <c r="BE127" t="s">
        <v>467</v>
      </c>
      <c r="BF127" s="43">
        <v>-999</v>
      </c>
      <c r="BG127">
        <v>-999</v>
      </c>
      <c r="BH127">
        <v>-999</v>
      </c>
      <c r="BI127" s="43">
        <v>-999</v>
      </c>
      <c r="BJ127">
        <v>-999</v>
      </c>
      <c r="BK127">
        <v>-999</v>
      </c>
      <c r="BL127" s="2">
        <v>0.4770833333333333</v>
      </c>
      <c r="BM127">
        <v>-999</v>
      </c>
      <c r="BN127">
        <v>-999</v>
      </c>
      <c r="BO127">
        <v>-999</v>
      </c>
      <c r="BP127">
        <v>-999</v>
      </c>
      <c r="BQ127">
        <v>-999</v>
      </c>
      <c r="BR127">
        <v>1100</v>
      </c>
      <c r="BS127">
        <v>-999</v>
      </c>
      <c r="BT127">
        <v>5.8960000000000008</v>
      </c>
      <c r="BU127">
        <v>-20.839000000000002</v>
      </c>
      <c r="BV127">
        <v>0.2227711</v>
      </c>
      <c r="BW127">
        <v>0.19972219999999999</v>
      </c>
      <c r="BX127">
        <v>7.6495980000000005E-2</v>
      </c>
      <c r="BY127">
        <v>2.7017369999999999E-2</v>
      </c>
      <c r="BZ127">
        <v>0.47399340000000001</v>
      </c>
      <c r="CA127" t="s">
        <v>429</v>
      </c>
      <c r="CB127">
        <v>0</v>
      </c>
      <c r="CC127">
        <v>1</v>
      </c>
      <c r="CD127">
        <v>5</v>
      </c>
      <c r="CE127">
        <v>12</v>
      </c>
      <c r="CF127">
        <v>20</v>
      </c>
      <c r="CG127">
        <f t="shared" si="0"/>
        <v>0.6</v>
      </c>
      <c r="CH127">
        <v>4</v>
      </c>
      <c r="CI127">
        <v>-999</v>
      </c>
      <c r="CJ127">
        <v>-999</v>
      </c>
      <c r="CK127" t="s">
        <v>429</v>
      </c>
      <c r="CL127">
        <v>1</v>
      </c>
      <c r="CM127">
        <v>1</v>
      </c>
      <c r="CN127">
        <v>1</v>
      </c>
      <c r="CO127">
        <v>-999</v>
      </c>
      <c r="CP127" t="s">
        <v>1038</v>
      </c>
    </row>
    <row r="128" spans="1:94" x14ac:dyDescent="0.3">
      <c r="A128" t="s">
        <v>322</v>
      </c>
      <c r="B128" s="1">
        <v>42800</v>
      </c>
      <c r="C128" t="s">
        <v>393</v>
      </c>
      <c r="D128" s="46" t="s">
        <v>397</v>
      </c>
      <c r="E128" t="s">
        <v>423</v>
      </c>
      <c r="F128">
        <v>26.91685</v>
      </c>
      <c r="G128">
        <v>-80.133160000000004</v>
      </c>
      <c r="H128" s="2">
        <v>0.53055555555555556</v>
      </c>
      <c r="I128">
        <v>77.099999999999994</v>
      </c>
      <c r="J128">
        <v>48.3</v>
      </c>
      <c r="K128">
        <v>80.5</v>
      </c>
      <c r="L128" s="46">
        <v>4.5999999999999996</v>
      </c>
      <c r="M128" s="2">
        <v>0.5854166666666667</v>
      </c>
      <c r="N128">
        <v>75.599999999999994</v>
      </c>
      <c r="O128">
        <v>49.8</v>
      </c>
      <c r="P128">
        <v>77</v>
      </c>
      <c r="Q128">
        <v>2</v>
      </c>
      <c r="R128" t="s">
        <v>440</v>
      </c>
      <c r="S128">
        <v>304</v>
      </c>
      <c r="T128" s="2">
        <v>0.52083333333333337</v>
      </c>
      <c r="U128" s="2">
        <v>0.56874999999999998</v>
      </c>
      <c r="V128">
        <v>68.999999999999915</v>
      </c>
      <c r="W128" s="2">
        <v>0.53125</v>
      </c>
      <c r="X128" t="s">
        <v>429</v>
      </c>
      <c r="Y128" t="s">
        <v>454</v>
      </c>
      <c r="Z128" s="46" t="s">
        <v>488</v>
      </c>
      <c r="AA128">
        <v>680</v>
      </c>
      <c r="AB128">
        <v>4</v>
      </c>
      <c r="AC128">
        <v>1</v>
      </c>
      <c r="AD128">
        <v>115.26</v>
      </c>
      <c r="AE128">
        <v>250</v>
      </c>
      <c r="AF128">
        <v>78.314999999999998</v>
      </c>
      <c r="AG128">
        <v>8.5449999999999999</v>
      </c>
      <c r="AH128">
        <v>-999</v>
      </c>
      <c r="AI128" t="s">
        <v>639</v>
      </c>
      <c r="AJ128" s="46" t="s">
        <v>440</v>
      </c>
      <c r="AK128">
        <v>-999</v>
      </c>
      <c r="AL128">
        <v>-999</v>
      </c>
      <c r="AM128">
        <v>-999</v>
      </c>
      <c r="AN128">
        <v>-999</v>
      </c>
      <c r="AO128" s="46" t="s">
        <v>440</v>
      </c>
      <c r="AP128">
        <v>-999</v>
      </c>
      <c r="AQ128">
        <v>-999</v>
      </c>
      <c r="AR128">
        <v>-999</v>
      </c>
      <c r="AS128" s="46">
        <v>-999</v>
      </c>
      <c r="AT128" s="46" t="s">
        <v>440</v>
      </c>
      <c r="AU128" s="46">
        <v>-999</v>
      </c>
      <c r="AV128" s="46" t="s">
        <v>442</v>
      </c>
      <c r="AW128" s="46" t="s">
        <v>442</v>
      </c>
      <c r="AX128" s="46" t="s">
        <v>442</v>
      </c>
      <c r="AY128" s="46" t="s">
        <v>750</v>
      </c>
      <c r="AZ128" s="46" t="s">
        <v>442</v>
      </c>
      <c r="BA128" t="s">
        <v>442</v>
      </c>
      <c r="BB128" t="s">
        <v>442</v>
      </c>
      <c r="BC128">
        <v>-999</v>
      </c>
      <c r="BD128">
        <v>-999</v>
      </c>
      <c r="BE128">
        <v>-999</v>
      </c>
      <c r="BF128" s="2">
        <v>0.54097222222222219</v>
      </c>
      <c r="BG128">
        <v>3</v>
      </c>
      <c r="BH128" t="s">
        <v>472</v>
      </c>
      <c r="BI128" s="43">
        <v>-999</v>
      </c>
      <c r="BJ128">
        <v>-999</v>
      </c>
      <c r="BK128">
        <v>-999</v>
      </c>
      <c r="BL128" s="2">
        <v>0.63958333333333328</v>
      </c>
      <c r="BM128">
        <v>-999</v>
      </c>
      <c r="BN128">
        <v>-999</v>
      </c>
      <c r="BO128">
        <v>-999</v>
      </c>
      <c r="BP128">
        <v>-999</v>
      </c>
      <c r="BQ128">
        <v>-999</v>
      </c>
      <c r="BR128">
        <v>1450</v>
      </c>
      <c r="BS128">
        <v>-999</v>
      </c>
      <c r="BT128">
        <v>6.6020000000000003</v>
      </c>
      <c r="BU128">
        <v>-20.855</v>
      </c>
      <c r="BV128">
        <v>0.25443890000000002</v>
      </c>
      <c r="BW128">
        <v>0.2693258</v>
      </c>
      <c r="BX128">
        <v>9.6380370000000007E-2</v>
      </c>
      <c r="BY128">
        <v>3.2901039999999999E-2</v>
      </c>
      <c r="BZ128">
        <v>0.34695389999999998</v>
      </c>
      <c r="CA128" t="s">
        <v>429</v>
      </c>
      <c r="CB128">
        <v>1</v>
      </c>
      <c r="CC128">
        <v>12</v>
      </c>
      <c r="CD128">
        <v>4</v>
      </c>
      <c r="CE128">
        <v>20</v>
      </c>
      <c r="CF128">
        <v>35</v>
      </c>
      <c r="CG128">
        <f t="shared" si="0"/>
        <v>0.5714285714285714</v>
      </c>
      <c r="CH128">
        <v>13</v>
      </c>
      <c r="CI128">
        <v>-999</v>
      </c>
      <c r="CJ128">
        <v>-999</v>
      </c>
      <c r="CK128">
        <v>2</v>
      </c>
      <c r="CL128">
        <v>1</v>
      </c>
      <c r="CM128">
        <v>0</v>
      </c>
      <c r="CN128">
        <v>1</v>
      </c>
      <c r="CO128">
        <v>-999</v>
      </c>
    </row>
    <row r="129" spans="1:94" x14ac:dyDescent="0.3">
      <c r="A129" t="s">
        <v>323</v>
      </c>
      <c r="B129" s="1">
        <v>42800</v>
      </c>
      <c r="C129" t="s">
        <v>393</v>
      </c>
      <c r="D129" s="46" t="s">
        <v>397</v>
      </c>
      <c r="E129" t="s">
        <v>423</v>
      </c>
      <c r="F129">
        <v>26.91685</v>
      </c>
      <c r="G129">
        <v>-80.133160000000004</v>
      </c>
      <c r="H129" s="2">
        <v>0.53055555555555556</v>
      </c>
      <c r="I129">
        <v>77.099999999999994</v>
      </c>
      <c r="J129">
        <v>48.3</v>
      </c>
      <c r="K129">
        <v>80.5</v>
      </c>
      <c r="L129" s="46">
        <v>4.5999999999999996</v>
      </c>
      <c r="M129" s="2">
        <v>0.5854166666666667</v>
      </c>
      <c r="N129">
        <v>75.599999999999994</v>
      </c>
      <c r="O129">
        <v>49.8</v>
      </c>
      <c r="P129">
        <v>77</v>
      </c>
      <c r="Q129">
        <v>2</v>
      </c>
      <c r="R129" t="s">
        <v>440</v>
      </c>
      <c r="S129">
        <v>305</v>
      </c>
      <c r="T129" s="2">
        <v>0.52083333333333337</v>
      </c>
      <c r="U129" s="2">
        <v>0.56874999999999998</v>
      </c>
      <c r="V129">
        <v>68.999999999999915</v>
      </c>
      <c r="W129" s="2">
        <v>0.55069444444444449</v>
      </c>
      <c r="X129" t="s">
        <v>457</v>
      </c>
      <c r="Y129" t="s">
        <v>454</v>
      </c>
      <c r="Z129" s="46" t="s">
        <v>488</v>
      </c>
      <c r="AA129">
        <v>850</v>
      </c>
      <c r="AB129">
        <v>4</v>
      </c>
      <c r="AC129">
        <v>1</v>
      </c>
      <c r="AD129">
        <v>145.84</v>
      </c>
      <c r="AE129">
        <v>286</v>
      </c>
      <c r="AF129">
        <v>95.93</v>
      </c>
      <c r="AG129">
        <v>10.89</v>
      </c>
      <c r="AH129">
        <v>-999</v>
      </c>
      <c r="AI129" t="s">
        <v>640</v>
      </c>
      <c r="AJ129" s="46" t="s">
        <v>440</v>
      </c>
      <c r="AK129">
        <v>-999</v>
      </c>
      <c r="AL129">
        <v>-999</v>
      </c>
      <c r="AM129">
        <v>-999</v>
      </c>
      <c r="AN129">
        <v>-999</v>
      </c>
      <c r="AO129" s="46" t="s">
        <v>440</v>
      </c>
      <c r="AP129">
        <v>-999</v>
      </c>
      <c r="AQ129">
        <v>-999</v>
      </c>
      <c r="AR129">
        <v>-999</v>
      </c>
      <c r="AS129" s="46">
        <v>-999</v>
      </c>
      <c r="AT129" s="46" t="s">
        <v>440</v>
      </c>
      <c r="AU129" s="46">
        <v>-999</v>
      </c>
      <c r="AV129" s="46" t="s">
        <v>442</v>
      </c>
      <c r="AW129" s="46" t="s">
        <v>442</v>
      </c>
      <c r="AX129" s="46" t="s">
        <v>442</v>
      </c>
      <c r="AY129" s="46" t="s">
        <v>750</v>
      </c>
      <c r="AZ129" s="46" t="s">
        <v>442</v>
      </c>
      <c r="BA129" t="s">
        <v>442</v>
      </c>
      <c r="BB129" t="s">
        <v>442</v>
      </c>
      <c r="BC129">
        <v>-999</v>
      </c>
      <c r="BD129">
        <v>-999</v>
      </c>
      <c r="BE129">
        <v>-999</v>
      </c>
      <c r="BF129" s="2">
        <v>0.56041666666666667</v>
      </c>
      <c r="BG129">
        <v>3</v>
      </c>
      <c r="BH129" t="s">
        <v>472</v>
      </c>
      <c r="BI129" s="43">
        <v>-999</v>
      </c>
      <c r="BJ129">
        <v>-999</v>
      </c>
      <c r="BK129">
        <v>-999</v>
      </c>
      <c r="BL129" s="2">
        <v>0.63958333333333328</v>
      </c>
      <c r="BM129">
        <v>-999</v>
      </c>
      <c r="BN129">
        <v>-999</v>
      </c>
      <c r="BO129">
        <v>-999</v>
      </c>
      <c r="BP129">
        <v>-999</v>
      </c>
      <c r="BQ129">
        <v>-999</v>
      </c>
      <c r="BR129">
        <v>1550</v>
      </c>
      <c r="BS129">
        <v>-999</v>
      </c>
      <c r="BT129">
        <v>6.0470000000000006</v>
      </c>
      <c r="BU129">
        <v>-21.375</v>
      </c>
      <c r="BV129">
        <v>0.2120147</v>
      </c>
      <c r="BW129">
        <v>0.2176746</v>
      </c>
      <c r="BX129">
        <v>8.1939209999999998E-2</v>
      </c>
      <c r="BY129">
        <v>2.925467E-2</v>
      </c>
      <c r="BZ129">
        <v>0.45911679999999999</v>
      </c>
      <c r="CA129" t="s">
        <v>429</v>
      </c>
      <c r="CB129">
        <v>1</v>
      </c>
      <c r="CC129">
        <v>12</v>
      </c>
      <c r="CD129">
        <v>4</v>
      </c>
      <c r="CE129">
        <v>20</v>
      </c>
      <c r="CF129">
        <v>35</v>
      </c>
      <c r="CG129">
        <f t="shared" si="0"/>
        <v>0.5714285714285714</v>
      </c>
      <c r="CH129">
        <v>13</v>
      </c>
      <c r="CI129">
        <v>-999</v>
      </c>
      <c r="CJ129">
        <v>-999</v>
      </c>
      <c r="CK129" t="s">
        <v>429</v>
      </c>
      <c r="CL129">
        <v>0</v>
      </c>
      <c r="CM129">
        <v>0</v>
      </c>
      <c r="CN129">
        <v>0</v>
      </c>
      <c r="CO129">
        <v>-999</v>
      </c>
    </row>
    <row r="130" spans="1:94" x14ac:dyDescent="0.3">
      <c r="A130" t="s">
        <v>324</v>
      </c>
      <c r="B130" s="1">
        <v>42800</v>
      </c>
      <c r="C130" t="s">
        <v>393</v>
      </c>
      <c r="D130" s="46" t="s">
        <v>397</v>
      </c>
      <c r="E130" t="s">
        <v>423</v>
      </c>
      <c r="F130">
        <v>26.91685</v>
      </c>
      <c r="G130">
        <v>-80.133160000000004</v>
      </c>
      <c r="H130" s="2">
        <v>0.53055555555555556</v>
      </c>
      <c r="I130">
        <v>77.099999999999994</v>
      </c>
      <c r="J130">
        <v>48.3</v>
      </c>
      <c r="K130">
        <v>80.5</v>
      </c>
      <c r="L130" s="46">
        <v>4.5999999999999996</v>
      </c>
      <c r="M130" s="2">
        <v>0.5854166666666667</v>
      </c>
      <c r="N130">
        <v>75.599999999999994</v>
      </c>
      <c r="O130">
        <v>49.8</v>
      </c>
      <c r="P130">
        <v>77</v>
      </c>
      <c r="Q130">
        <v>2</v>
      </c>
      <c r="R130" t="s">
        <v>440</v>
      </c>
      <c r="S130">
        <v>306</v>
      </c>
      <c r="T130" s="2">
        <v>0.52083333333333337</v>
      </c>
      <c r="U130" s="2">
        <v>0.56874999999999998</v>
      </c>
      <c r="V130">
        <v>68.999999999999915</v>
      </c>
      <c r="W130" s="2">
        <v>0.56874999999999998</v>
      </c>
      <c r="X130" t="s">
        <v>457</v>
      </c>
      <c r="Y130" t="s">
        <v>454</v>
      </c>
      <c r="Z130" s="46" t="s">
        <v>488</v>
      </c>
      <c r="AA130">
        <v>720</v>
      </c>
      <c r="AB130">
        <v>3</v>
      </c>
      <c r="AC130">
        <v>1</v>
      </c>
      <c r="AD130">
        <v>124.325</v>
      </c>
      <c r="AE130">
        <v>275</v>
      </c>
      <c r="AF130">
        <v>84.064999999999998</v>
      </c>
      <c r="AG130">
        <v>9.11</v>
      </c>
      <c r="AH130">
        <v>-999</v>
      </c>
      <c r="AI130" t="s">
        <v>641</v>
      </c>
      <c r="AJ130" s="46" t="s">
        <v>440</v>
      </c>
      <c r="AK130">
        <v>-999</v>
      </c>
      <c r="AL130">
        <v>-999</v>
      </c>
      <c r="AM130">
        <v>-999</v>
      </c>
      <c r="AN130">
        <v>-999</v>
      </c>
      <c r="AO130" s="46" t="s">
        <v>440</v>
      </c>
      <c r="AP130">
        <v>-999</v>
      </c>
      <c r="AQ130">
        <v>-999</v>
      </c>
      <c r="AR130">
        <v>-999</v>
      </c>
      <c r="AS130" s="46">
        <v>-999</v>
      </c>
      <c r="AT130" s="46" t="s">
        <v>440</v>
      </c>
      <c r="AU130" s="46">
        <v>-999</v>
      </c>
      <c r="AV130" s="46" t="s">
        <v>442</v>
      </c>
      <c r="AW130" s="46" t="s">
        <v>442</v>
      </c>
      <c r="AX130" s="46" t="s">
        <v>442</v>
      </c>
      <c r="AY130" s="46" t="s">
        <v>750</v>
      </c>
      <c r="AZ130" s="46" t="s">
        <v>442</v>
      </c>
      <c r="BA130" t="s">
        <v>442</v>
      </c>
      <c r="BB130" t="s">
        <v>442</v>
      </c>
      <c r="BC130">
        <v>-999</v>
      </c>
      <c r="BD130">
        <v>-999</v>
      </c>
      <c r="BE130">
        <v>-999</v>
      </c>
      <c r="BF130" s="2">
        <v>0.57708333333333328</v>
      </c>
      <c r="BG130">
        <v>3</v>
      </c>
      <c r="BH130" t="s">
        <v>750</v>
      </c>
      <c r="BI130" s="43">
        <v>-999</v>
      </c>
      <c r="BJ130">
        <v>-999</v>
      </c>
      <c r="BK130">
        <v>-999</v>
      </c>
      <c r="BL130" s="2">
        <v>0.63958333333333328</v>
      </c>
      <c r="BM130">
        <v>-999</v>
      </c>
      <c r="BN130">
        <v>-999</v>
      </c>
      <c r="BO130">
        <v>-999</v>
      </c>
      <c r="BP130">
        <v>-999</v>
      </c>
      <c r="BQ130">
        <v>-999</v>
      </c>
      <c r="BR130">
        <v>1400</v>
      </c>
      <c r="BS130">
        <v>-999</v>
      </c>
      <c r="BT130">
        <v>6.7070000000000007</v>
      </c>
      <c r="BU130">
        <v>-20.687000000000001</v>
      </c>
      <c r="BV130">
        <v>0.26243230000000001</v>
      </c>
      <c r="BW130">
        <v>0.27387339999999999</v>
      </c>
      <c r="BX130">
        <v>0.10265249999999999</v>
      </c>
      <c r="BY130">
        <v>3.4011149999999997E-2</v>
      </c>
      <c r="BZ130">
        <v>0.32703070000000001</v>
      </c>
      <c r="CA130" t="s">
        <v>429</v>
      </c>
      <c r="CB130">
        <v>1</v>
      </c>
      <c r="CC130">
        <v>12</v>
      </c>
      <c r="CD130">
        <v>4</v>
      </c>
      <c r="CE130">
        <v>20</v>
      </c>
      <c r="CF130">
        <v>35</v>
      </c>
      <c r="CG130">
        <f t="shared" si="0"/>
        <v>0.5714285714285714</v>
      </c>
      <c r="CH130">
        <v>13</v>
      </c>
      <c r="CI130">
        <v>-999</v>
      </c>
      <c r="CJ130">
        <v>-999</v>
      </c>
      <c r="CK130" t="s">
        <v>429</v>
      </c>
      <c r="CL130">
        <v>0</v>
      </c>
      <c r="CM130">
        <v>0</v>
      </c>
      <c r="CN130">
        <v>0</v>
      </c>
      <c r="CO130">
        <v>-999</v>
      </c>
    </row>
    <row r="131" spans="1:94" x14ac:dyDescent="0.3">
      <c r="A131" t="s">
        <v>337</v>
      </c>
      <c r="B131" s="1">
        <v>42804</v>
      </c>
      <c r="C131" t="s">
        <v>393</v>
      </c>
      <c r="D131" s="46" t="s">
        <v>397</v>
      </c>
      <c r="E131" t="s">
        <v>423</v>
      </c>
      <c r="F131">
        <v>26.91685</v>
      </c>
      <c r="G131">
        <v>-80.133160000000004</v>
      </c>
      <c r="H131" s="2">
        <v>0.46736111111111112</v>
      </c>
      <c r="I131">
        <v>82.6</v>
      </c>
      <c r="J131">
        <v>50.9</v>
      </c>
      <c r="K131">
        <v>88.3</v>
      </c>
      <c r="L131" s="46">
        <v>1.3</v>
      </c>
      <c r="M131" s="2">
        <v>0.5083333333333333</v>
      </c>
      <c r="N131">
        <v>85.7</v>
      </c>
      <c r="O131">
        <v>45.9</v>
      </c>
      <c r="P131">
        <v>87.9</v>
      </c>
      <c r="Q131">
        <v>0.7</v>
      </c>
      <c r="R131" t="s">
        <v>440</v>
      </c>
      <c r="S131">
        <v>319</v>
      </c>
      <c r="T131" s="2">
        <v>0.45833333333333331</v>
      </c>
      <c r="U131" s="2">
        <v>0.47152777777777777</v>
      </c>
      <c r="V131">
        <v>19.000000000000014</v>
      </c>
      <c r="W131" s="2">
        <v>0.47152777777777777</v>
      </c>
      <c r="X131" t="s">
        <v>429</v>
      </c>
      <c r="Y131" t="s">
        <v>454</v>
      </c>
      <c r="Z131" s="46" t="s">
        <v>488</v>
      </c>
      <c r="AA131">
        <v>810</v>
      </c>
      <c r="AB131">
        <v>2</v>
      </c>
      <c r="AC131">
        <v>1</v>
      </c>
      <c r="AD131">
        <v>146.345</v>
      </c>
      <c r="AE131">
        <v>286</v>
      </c>
      <c r="AF131">
        <v>93.825000000000003</v>
      </c>
      <c r="AG131">
        <v>9.3849999999999998</v>
      </c>
      <c r="AH131">
        <v>-999</v>
      </c>
      <c r="AI131" t="s">
        <v>654</v>
      </c>
      <c r="AJ131" s="46" t="s">
        <v>440</v>
      </c>
      <c r="AK131">
        <v>-999</v>
      </c>
      <c r="AL131">
        <v>-999</v>
      </c>
      <c r="AM131">
        <v>-999</v>
      </c>
      <c r="AN131">
        <v>-999</v>
      </c>
      <c r="AO131" s="46" t="s">
        <v>440</v>
      </c>
      <c r="AP131">
        <v>-999</v>
      </c>
      <c r="AQ131">
        <v>-999</v>
      </c>
      <c r="AR131">
        <v>-999</v>
      </c>
      <c r="AS131" s="46">
        <v>-999</v>
      </c>
      <c r="AT131" s="46" t="s">
        <v>442</v>
      </c>
      <c r="AU131" s="46">
        <v>0</v>
      </c>
      <c r="AV131" s="46" t="s">
        <v>442</v>
      </c>
      <c r="AW131" s="46" t="s">
        <v>442</v>
      </c>
      <c r="AX131" s="46" t="s">
        <v>442</v>
      </c>
      <c r="AY131" s="46" t="s">
        <v>472</v>
      </c>
      <c r="AZ131" s="46" t="s">
        <v>442</v>
      </c>
      <c r="BA131" t="s">
        <v>442</v>
      </c>
      <c r="BB131" t="s">
        <v>442</v>
      </c>
      <c r="BC131">
        <v>-999</v>
      </c>
      <c r="BD131">
        <v>-999</v>
      </c>
      <c r="BE131">
        <v>-999</v>
      </c>
      <c r="BF131" s="2">
        <v>0.47916666666666669</v>
      </c>
      <c r="BG131">
        <v>2.75</v>
      </c>
      <c r="BH131" t="s">
        <v>472</v>
      </c>
      <c r="BI131" s="43">
        <v>-999</v>
      </c>
      <c r="BJ131">
        <v>-999</v>
      </c>
      <c r="BK131">
        <v>-999</v>
      </c>
      <c r="BL131" s="2">
        <v>0.72222222222222221</v>
      </c>
      <c r="BM131">
        <v>-999</v>
      </c>
      <c r="BN131">
        <v>-999</v>
      </c>
      <c r="BO131">
        <v>-999</v>
      </c>
      <c r="BP131">
        <v>-999</v>
      </c>
      <c r="BQ131">
        <v>-999</v>
      </c>
      <c r="BR131">
        <v>1600</v>
      </c>
      <c r="BS131">
        <v>-999</v>
      </c>
      <c r="BT131">
        <v>6.9250000000000007</v>
      </c>
      <c r="BU131">
        <v>-23.066000000000003</v>
      </c>
      <c r="BV131">
        <v>0.22460079999999999</v>
      </c>
      <c r="BW131">
        <v>0.27581860000000002</v>
      </c>
      <c r="BX131">
        <v>9.9960820000000006E-2</v>
      </c>
      <c r="BY131">
        <v>4.7999100000000003E-2</v>
      </c>
      <c r="BZ131">
        <v>0.35162070000000001</v>
      </c>
      <c r="CA131" t="s">
        <v>429</v>
      </c>
      <c r="CB131">
        <v>1</v>
      </c>
      <c r="CC131">
        <v>25</v>
      </c>
      <c r="CD131">
        <v>5</v>
      </c>
      <c r="CE131">
        <v>25</v>
      </c>
      <c r="CF131">
        <v>10</v>
      </c>
      <c r="CG131">
        <f t="shared" si="0"/>
        <v>2.5</v>
      </c>
      <c r="CH131">
        <v>9</v>
      </c>
      <c r="CI131" t="s">
        <v>1050</v>
      </c>
      <c r="CJ131">
        <v>1</v>
      </c>
      <c r="CK131">
        <v>0</v>
      </c>
      <c r="CL131">
        <v>0</v>
      </c>
      <c r="CM131">
        <v>0</v>
      </c>
      <c r="CN131">
        <v>1</v>
      </c>
      <c r="CO131" t="s">
        <v>986</v>
      </c>
    </row>
    <row r="132" spans="1:94" x14ac:dyDescent="0.3">
      <c r="A132" t="s">
        <v>338</v>
      </c>
      <c r="B132" s="1">
        <v>42804</v>
      </c>
      <c r="C132" t="s">
        <v>393</v>
      </c>
      <c r="D132" s="46" t="s">
        <v>397</v>
      </c>
      <c r="E132" t="s">
        <v>423</v>
      </c>
      <c r="F132">
        <v>26.91685</v>
      </c>
      <c r="G132">
        <v>-80.133160000000004</v>
      </c>
      <c r="H132" s="2">
        <v>0.46736111111111112</v>
      </c>
      <c r="I132">
        <v>82.6</v>
      </c>
      <c r="J132">
        <v>50.9</v>
      </c>
      <c r="K132">
        <v>88.3</v>
      </c>
      <c r="L132" s="46">
        <v>1.3</v>
      </c>
      <c r="M132" s="2">
        <v>0.5083333333333333</v>
      </c>
      <c r="N132">
        <v>85.7</v>
      </c>
      <c r="O132">
        <v>45.9</v>
      </c>
      <c r="P132">
        <v>87.9</v>
      </c>
      <c r="Q132">
        <v>0.7</v>
      </c>
      <c r="R132" t="s">
        <v>440</v>
      </c>
      <c r="S132">
        <v>320</v>
      </c>
      <c r="T132" s="2">
        <v>0.47222222222222227</v>
      </c>
      <c r="U132" s="2">
        <v>0.49305555555555558</v>
      </c>
      <c r="V132">
        <v>29.999999999999972</v>
      </c>
      <c r="W132" s="2">
        <v>0.49305555555555558</v>
      </c>
      <c r="X132" t="s">
        <v>429</v>
      </c>
      <c r="Y132" t="s">
        <v>454</v>
      </c>
      <c r="Z132" s="46" t="s">
        <v>485</v>
      </c>
      <c r="AA132">
        <v>860</v>
      </c>
      <c r="AB132">
        <v>4</v>
      </c>
      <c r="AC132">
        <v>4</v>
      </c>
      <c r="AD132">
        <v>134.38999999999999</v>
      </c>
      <c r="AE132">
        <v>281</v>
      </c>
      <c r="AF132">
        <v>86.114999999999995</v>
      </c>
      <c r="AG132">
        <v>10.425000000000001</v>
      </c>
      <c r="AH132">
        <v>-999</v>
      </c>
      <c r="AI132" t="s">
        <v>655</v>
      </c>
      <c r="AJ132" s="46" t="s">
        <v>440</v>
      </c>
      <c r="AK132">
        <v>-999</v>
      </c>
      <c r="AL132">
        <v>-999</v>
      </c>
      <c r="AM132">
        <v>-999</v>
      </c>
      <c r="AN132">
        <v>-999</v>
      </c>
      <c r="AO132" s="46" t="s">
        <v>440</v>
      </c>
      <c r="AP132">
        <v>-999</v>
      </c>
      <c r="AQ132">
        <v>-999</v>
      </c>
      <c r="AR132">
        <v>-999</v>
      </c>
      <c r="AS132" s="46">
        <v>-999</v>
      </c>
      <c r="AT132" s="46" t="s">
        <v>440</v>
      </c>
      <c r="AU132" s="46">
        <v>-999</v>
      </c>
      <c r="AV132" s="46" t="s">
        <v>442</v>
      </c>
      <c r="AW132" s="46" t="s">
        <v>442</v>
      </c>
      <c r="AX132" s="46" t="s">
        <v>442</v>
      </c>
      <c r="AY132" s="46" t="s">
        <v>472</v>
      </c>
      <c r="AZ132" s="46" t="s">
        <v>442</v>
      </c>
      <c r="BA132" t="s">
        <v>442</v>
      </c>
      <c r="BB132" t="s">
        <v>442</v>
      </c>
      <c r="BC132">
        <v>-999</v>
      </c>
      <c r="BD132">
        <v>-999</v>
      </c>
      <c r="BE132">
        <v>-999</v>
      </c>
      <c r="BF132" s="2">
        <v>0.50347222222222221</v>
      </c>
      <c r="BG132">
        <v>3</v>
      </c>
      <c r="BH132" t="s">
        <v>472</v>
      </c>
      <c r="BI132" s="43">
        <v>-999</v>
      </c>
      <c r="BJ132">
        <v>-999</v>
      </c>
      <c r="BK132">
        <v>-999</v>
      </c>
      <c r="BL132" s="2">
        <v>0.72222222222222221</v>
      </c>
      <c r="BM132">
        <v>-999</v>
      </c>
      <c r="BN132">
        <v>-999</v>
      </c>
      <c r="BO132">
        <v>-999</v>
      </c>
      <c r="BP132">
        <v>-999</v>
      </c>
      <c r="BQ132">
        <v>-999</v>
      </c>
      <c r="BR132">
        <v>1600</v>
      </c>
      <c r="BS132">
        <v>-999</v>
      </c>
      <c r="BT132">
        <v>5.5570000000000004</v>
      </c>
      <c r="BU132">
        <v>-21.672000000000001</v>
      </c>
      <c r="BV132">
        <v>0.17624000000000001</v>
      </c>
      <c r="BW132">
        <v>0.16173770000000001</v>
      </c>
      <c r="BX132">
        <v>7.6356809999999997E-2</v>
      </c>
      <c r="BY132">
        <v>2.828955E-2</v>
      </c>
      <c r="BZ132">
        <v>0.55737590000000004</v>
      </c>
      <c r="CA132" t="s">
        <v>429</v>
      </c>
      <c r="CB132">
        <v>1</v>
      </c>
      <c r="CC132">
        <v>25</v>
      </c>
      <c r="CD132">
        <v>5</v>
      </c>
      <c r="CE132">
        <v>25</v>
      </c>
      <c r="CF132">
        <v>10</v>
      </c>
      <c r="CG132">
        <f t="shared" si="0"/>
        <v>2.5</v>
      </c>
      <c r="CH132">
        <v>9</v>
      </c>
      <c r="CI132" t="s">
        <v>1050</v>
      </c>
      <c r="CJ132">
        <v>1</v>
      </c>
      <c r="CK132">
        <v>0</v>
      </c>
      <c r="CL132">
        <v>0</v>
      </c>
      <c r="CM132">
        <v>0</v>
      </c>
      <c r="CN132">
        <v>1</v>
      </c>
      <c r="CO132" t="s">
        <v>986</v>
      </c>
    </row>
    <row r="133" spans="1:94" x14ac:dyDescent="0.3">
      <c r="A133" t="s">
        <v>345</v>
      </c>
      <c r="B133" s="1">
        <v>42934</v>
      </c>
      <c r="C133" t="s">
        <v>394</v>
      </c>
      <c r="D133" s="46" t="s">
        <v>397</v>
      </c>
      <c r="E133" t="s">
        <v>423</v>
      </c>
      <c r="F133">
        <v>26.91685</v>
      </c>
      <c r="G133">
        <v>-80.133160000000004</v>
      </c>
      <c r="H133" s="2">
        <v>0.33888888888888885</v>
      </c>
      <c r="I133">
        <v>80.900000000000006</v>
      </c>
      <c r="J133">
        <v>73.599999999999994</v>
      </c>
      <c r="K133">
        <v>86.9</v>
      </c>
      <c r="L133" s="46" t="s">
        <v>429</v>
      </c>
      <c r="M133" s="2">
        <v>0.49236111111111108</v>
      </c>
      <c r="N133">
        <v>89.9</v>
      </c>
      <c r="O133">
        <v>66.900000000000006</v>
      </c>
      <c r="P133">
        <v>104</v>
      </c>
      <c r="Q133" t="s">
        <v>429</v>
      </c>
      <c r="R133" t="s">
        <v>440</v>
      </c>
      <c r="S133">
        <v>328</v>
      </c>
      <c r="T133" s="2">
        <v>0.35416666666666669</v>
      </c>
      <c r="U133" s="2">
        <v>0.49652777777777773</v>
      </c>
      <c r="V133">
        <v>204.99999999999991</v>
      </c>
      <c r="W133" s="2">
        <v>0.3888888888888889</v>
      </c>
      <c r="X133" t="s">
        <v>455</v>
      </c>
      <c r="Y133" t="s">
        <v>454</v>
      </c>
      <c r="Z133" s="46" t="s">
        <v>485</v>
      </c>
      <c r="AA133">
        <v>1056</v>
      </c>
      <c r="AB133">
        <v>3</v>
      </c>
      <c r="AC133">
        <v>3</v>
      </c>
      <c r="AD133">
        <v>164.845</v>
      </c>
      <c r="AE133">
        <v>292</v>
      </c>
      <c r="AF133">
        <v>108.42</v>
      </c>
      <c r="AG133">
        <v>11.105</v>
      </c>
      <c r="AH133">
        <v>-999</v>
      </c>
      <c r="AI133" t="s">
        <v>663</v>
      </c>
      <c r="AJ133" s="46" t="s">
        <v>440</v>
      </c>
      <c r="AK133">
        <v>-999</v>
      </c>
      <c r="AL133">
        <v>-999</v>
      </c>
      <c r="AM133">
        <v>-999</v>
      </c>
      <c r="AN133">
        <v>-999</v>
      </c>
      <c r="AO133" s="46" t="s">
        <v>442</v>
      </c>
      <c r="AP133" t="s">
        <v>1770</v>
      </c>
      <c r="AQ133" t="s">
        <v>440</v>
      </c>
      <c r="AR133">
        <v>-999</v>
      </c>
      <c r="AS133" s="49">
        <v>0.3888888888888889</v>
      </c>
      <c r="AT133" s="46" t="s">
        <v>442</v>
      </c>
      <c r="AU133" s="46">
        <v>0</v>
      </c>
      <c r="AV133" s="46" t="s">
        <v>442</v>
      </c>
      <c r="AW133" s="46" t="s">
        <v>442</v>
      </c>
      <c r="AX133" s="46" t="s">
        <v>442</v>
      </c>
      <c r="AY133" s="46" t="s">
        <v>466</v>
      </c>
      <c r="AZ133" s="46" t="s">
        <v>442</v>
      </c>
      <c r="BA133" t="s">
        <v>442</v>
      </c>
      <c r="BB133" t="s">
        <v>442</v>
      </c>
      <c r="BC133" s="2">
        <v>0.39027777777777778</v>
      </c>
      <c r="BD133">
        <v>1.2</v>
      </c>
      <c r="BE133" t="s">
        <v>466</v>
      </c>
      <c r="BF133" s="2">
        <v>0.39930555555555558</v>
      </c>
      <c r="BG133">
        <v>2.7</v>
      </c>
      <c r="BH133" t="s">
        <v>466</v>
      </c>
      <c r="BI133" s="2">
        <v>0.40972222222222227</v>
      </c>
      <c r="BJ133">
        <v>1</v>
      </c>
      <c r="BK133" t="s">
        <v>778</v>
      </c>
      <c r="BL133" s="2">
        <v>0.46180555555555558</v>
      </c>
      <c r="BM133">
        <v>80</v>
      </c>
      <c r="BN133">
        <v>80</v>
      </c>
      <c r="BO133">
        <v>80</v>
      </c>
      <c r="BP133">
        <v>80</v>
      </c>
      <c r="BQ133">
        <v>80</v>
      </c>
      <c r="BR133">
        <v>2050</v>
      </c>
      <c r="BS133">
        <v>150</v>
      </c>
      <c r="BT133">
        <v>6.8414285714285716</v>
      </c>
      <c r="BU133">
        <v>-18.426000000000002</v>
      </c>
      <c r="BV133">
        <v>0.3374916</v>
      </c>
      <c r="BW133">
        <v>0.29102099999999997</v>
      </c>
      <c r="BX133">
        <v>9.9350910000000001E-2</v>
      </c>
      <c r="BY133">
        <v>3.0429640000000001E-2</v>
      </c>
      <c r="BZ133">
        <v>0.2417068</v>
      </c>
      <c r="CA133" t="s">
        <v>429</v>
      </c>
      <c r="CB133">
        <v>1</v>
      </c>
      <c r="CC133">
        <v>25</v>
      </c>
      <c r="CD133">
        <v>4</v>
      </c>
      <c r="CE133">
        <v>25</v>
      </c>
      <c r="CF133">
        <v>10</v>
      </c>
      <c r="CG133">
        <f t="shared" si="0"/>
        <v>2.5</v>
      </c>
      <c r="CH133" t="s">
        <v>429</v>
      </c>
      <c r="CI133" t="s">
        <v>1085</v>
      </c>
      <c r="CJ133">
        <v>1</v>
      </c>
      <c r="CK133">
        <v>1</v>
      </c>
      <c r="CL133">
        <v>1</v>
      </c>
      <c r="CM133">
        <v>1</v>
      </c>
      <c r="CN133">
        <v>1</v>
      </c>
      <c r="CO133">
        <v>-999</v>
      </c>
      <c r="CP133" t="s">
        <v>1053</v>
      </c>
    </row>
    <row r="134" spans="1:94" x14ac:dyDescent="0.3">
      <c r="A134" t="s">
        <v>346</v>
      </c>
      <c r="B134" s="1">
        <v>42934</v>
      </c>
      <c r="C134" t="s">
        <v>394</v>
      </c>
      <c r="D134" s="46" t="s">
        <v>397</v>
      </c>
      <c r="E134" t="s">
        <v>423</v>
      </c>
      <c r="F134">
        <v>26.91685</v>
      </c>
      <c r="G134">
        <v>-80.133160000000004</v>
      </c>
      <c r="H134" s="2">
        <v>0.33888888888888885</v>
      </c>
      <c r="I134">
        <v>80.900000000000006</v>
      </c>
      <c r="J134">
        <v>73.599999999999994</v>
      </c>
      <c r="K134">
        <v>86.9</v>
      </c>
      <c r="L134" s="46" t="s">
        <v>429</v>
      </c>
      <c r="M134" s="2">
        <v>0.49236111111111108</v>
      </c>
      <c r="N134">
        <v>89.9</v>
      </c>
      <c r="O134">
        <v>66.900000000000006</v>
      </c>
      <c r="P134">
        <v>104</v>
      </c>
      <c r="Q134" t="s">
        <v>429</v>
      </c>
      <c r="R134" t="s">
        <v>440</v>
      </c>
      <c r="S134">
        <v>329</v>
      </c>
      <c r="T134" s="2">
        <v>0.35416666666666669</v>
      </c>
      <c r="U134" s="2">
        <v>0.49652777777777773</v>
      </c>
      <c r="V134">
        <v>204.99999999999991</v>
      </c>
      <c r="W134" s="2">
        <v>0.42222222222222222</v>
      </c>
      <c r="X134" t="s">
        <v>455</v>
      </c>
      <c r="Y134" t="s">
        <v>468</v>
      </c>
      <c r="Z134" s="46" t="s">
        <v>485</v>
      </c>
      <c r="AA134">
        <v>730</v>
      </c>
      <c r="AB134">
        <v>3</v>
      </c>
      <c r="AC134">
        <v>3</v>
      </c>
      <c r="AD134">
        <v>123.005</v>
      </c>
      <c r="AE134">
        <v>262</v>
      </c>
      <c r="AF134">
        <v>85.47</v>
      </c>
      <c r="AG134">
        <v>9.14</v>
      </c>
      <c r="AH134">
        <v>-999</v>
      </c>
      <c r="AI134" t="s">
        <v>664</v>
      </c>
      <c r="AJ134" s="46" t="s">
        <v>440</v>
      </c>
      <c r="AK134">
        <v>-999</v>
      </c>
      <c r="AL134">
        <v>-999</v>
      </c>
      <c r="AM134">
        <v>-999</v>
      </c>
      <c r="AN134">
        <v>-999</v>
      </c>
      <c r="AO134" s="46" t="s">
        <v>442</v>
      </c>
      <c r="AP134" t="s">
        <v>1770</v>
      </c>
      <c r="AQ134" t="s">
        <v>440</v>
      </c>
      <c r="AR134">
        <v>-999</v>
      </c>
      <c r="AS134" s="49">
        <v>0.44444444444444442</v>
      </c>
      <c r="AT134" s="46" t="s">
        <v>442</v>
      </c>
      <c r="AU134" s="46">
        <v>0</v>
      </c>
      <c r="AV134" s="46" t="s">
        <v>442</v>
      </c>
      <c r="AW134" s="46" t="s">
        <v>442</v>
      </c>
      <c r="AX134" s="46" t="s">
        <v>442</v>
      </c>
      <c r="AY134" s="46" t="s">
        <v>778</v>
      </c>
      <c r="AZ134" s="46" t="s">
        <v>442</v>
      </c>
      <c r="BA134" t="s">
        <v>442</v>
      </c>
      <c r="BB134" t="s">
        <v>442</v>
      </c>
      <c r="BC134" s="2">
        <v>0.4236111111111111</v>
      </c>
      <c r="BD134">
        <v>0.5</v>
      </c>
      <c r="BE134" t="s">
        <v>778</v>
      </c>
      <c r="BF134" s="2">
        <v>0.43263888888888885</v>
      </c>
      <c r="BG134">
        <v>1.9</v>
      </c>
      <c r="BH134" t="s">
        <v>778</v>
      </c>
      <c r="BI134" s="2">
        <v>0.44305555555555554</v>
      </c>
      <c r="BJ134">
        <v>1</v>
      </c>
      <c r="BK134" t="s">
        <v>778</v>
      </c>
      <c r="BL134" s="2">
        <v>0.46180555555555558</v>
      </c>
      <c r="BM134">
        <v>80</v>
      </c>
      <c r="BN134">
        <v>80</v>
      </c>
      <c r="BO134">
        <v>80</v>
      </c>
      <c r="BP134">
        <v>80</v>
      </c>
      <c r="BQ134">
        <v>80</v>
      </c>
      <c r="BR134">
        <v>1060</v>
      </c>
      <c r="BS134">
        <v>-999</v>
      </c>
      <c r="BT134">
        <v>7.9020000000000001</v>
      </c>
      <c r="BU134">
        <v>-22.163</v>
      </c>
      <c r="BV134">
        <v>0.2189885</v>
      </c>
      <c r="BW134">
        <v>0.24264450000000001</v>
      </c>
      <c r="BX134">
        <v>0.18555179999999999</v>
      </c>
      <c r="BY134">
        <v>0.103988</v>
      </c>
      <c r="BZ134">
        <v>0.2488272</v>
      </c>
      <c r="CA134" t="s">
        <v>429</v>
      </c>
      <c r="CB134">
        <v>1</v>
      </c>
      <c r="CC134">
        <v>25</v>
      </c>
      <c r="CD134">
        <v>4</v>
      </c>
      <c r="CE134">
        <v>25</v>
      </c>
      <c r="CF134">
        <v>10</v>
      </c>
      <c r="CG134">
        <f t="shared" si="0"/>
        <v>2.5</v>
      </c>
      <c r="CH134" t="s">
        <v>429</v>
      </c>
      <c r="CI134" t="s">
        <v>1085</v>
      </c>
      <c r="CJ134">
        <v>1</v>
      </c>
      <c r="CK134">
        <v>1</v>
      </c>
      <c r="CL134">
        <v>1</v>
      </c>
      <c r="CM134">
        <v>1</v>
      </c>
      <c r="CN134">
        <v>1</v>
      </c>
      <c r="CO134">
        <v>-999</v>
      </c>
      <c r="CP134" t="s">
        <v>1053</v>
      </c>
    </row>
    <row r="135" spans="1:94" x14ac:dyDescent="0.3">
      <c r="A135" t="s">
        <v>347</v>
      </c>
      <c r="B135" s="1">
        <v>42934</v>
      </c>
      <c r="C135" t="s">
        <v>394</v>
      </c>
      <c r="D135" s="46" t="s">
        <v>397</v>
      </c>
      <c r="E135" t="s">
        <v>423</v>
      </c>
      <c r="F135">
        <v>26.91685</v>
      </c>
      <c r="G135">
        <v>-80.133160000000004</v>
      </c>
      <c r="H135" s="2">
        <v>0.33888888888888885</v>
      </c>
      <c r="I135">
        <v>80.900000000000006</v>
      </c>
      <c r="J135">
        <v>73.599999999999994</v>
      </c>
      <c r="K135">
        <v>86.9</v>
      </c>
      <c r="L135" s="46" t="s">
        <v>429</v>
      </c>
      <c r="M135" s="2">
        <v>0.49236111111111108</v>
      </c>
      <c r="N135">
        <v>89.9</v>
      </c>
      <c r="O135">
        <v>66.900000000000006</v>
      </c>
      <c r="P135">
        <v>104</v>
      </c>
      <c r="Q135" t="s">
        <v>429</v>
      </c>
      <c r="R135" t="s">
        <v>440</v>
      </c>
      <c r="S135">
        <v>330</v>
      </c>
      <c r="T135" s="2">
        <v>0.35416666666666669</v>
      </c>
      <c r="U135" s="2">
        <v>0.49652777777777773</v>
      </c>
      <c r="V135">
        <v>204.99999999999991</v>
      </c>
      <c r="W135" s="2">
        <v>0.42222222222222222</v>
      </c>
      <c r="X135" t="s">
        <v>455</v>
      </c>
      <c r="Y135" t="s">
        <v>468</v>
      </c>
      <c r="Z135" s="46" t="s">
        <v>488</v>
      </c>
      <c r="AA135">
        <v>930</v>
      </c>
      <c r="AB135">
        <v>2</v>
      </c>
      <c r="AC135">
        <v>1</v>
      </c>
      <c r="AD135">
        <v>154.07499999999999</v>
      </c>
      <c r="AE135">
        <v>294</v>
      </c>
      <c r="AF135">
        <v>95.405000000000001</v>
      </c>
      <c r="AG135">
        <v>10.17</v>
      </c>
      <c r="AH135">
        <v>-999</v>
      </c>
      <c r="AI135" t="s">
        <v>665</v>
      </c>
      <c r="AJ135" s="46" t="s">
        <v>440</v>
      </c>
      <c r="AK135">
        <v>-999</v>
      </c>
      <c r="AL135">
        <v>-999</v>
      </c>
      <c r="AM135">
        <v>-999</v>
      </c>
      <c r="AN135">
        <v>-999</v>
      </c>
      <c r="AO135" s="46" t="s">
        <v>442</v>
      </c>
      <c r="AP135" t="s">
        <v>1770</v>
      </c>
      <c r="AQ135" t="s">
        <v>440</v>
      </c>
      <c r="AR135">
        <v>-999</v>
      </c>
      <c r="AS135" s="46">
        <v>-999</v>
      </c>
      <c r="AT135" s="46" t="s">
        <v>429</v>
      </c>
      <c r="AU135" s="46">
        <v>-999</v>
      </c>
      <c r="AV135" s="46" t="s">
        <v>442</v>
      </c>
      <c r="AW135" s="46" t="s">
        <v>442</v>
      </c>
      <c r="AX135" s="46" t="s">
        <v>442</v>
      </c>
      <c r="AY135" s="46" t="s">
        <v>778</v>
      </c>
      <c r="AZ135" s="46" t="s">
        <v>442</v>
      </c>
      <c r="BA135" t="s">
        <v>442</v>
      </c>
      <c r="BB135" t="s">
        <v>442</v>
      </c>
      <c r="BC135">
        <v>-999</v>
      </c>
      <c r="BD135">
        <v>-999</v>
      </c>
      <c r="BE135">
        <v>-999</v>
      </c>
      <c r="BF135" s="2">
        <v>0.4375</v>
      </c>
      <c r="BG135">
        <v>2.8</v>
      </c>
      <c r="BH135" t="s">
        <v>778</v>
      </c>
      <c r="BI135">
        <v>-999</v>
      </c>
      <c r="BJ135">
        <v>-999</v>
      </c>
      <c r="BK135">
        <v>-999</v>
      </c>
      <c r="BL135" s="2">
        <v>0.46180555555555558</v>
      </c>
      <c r="BM135">
        <v>-999</v>
      </c>
      <c r="BN135">
        <v>-999</v>
      </c>
      <c r="BO135">
        <v>-999</v>
      </c>
      <c r="BP135">
        <v>-999</v>
      </c>
      <c r="BQ135">
        <v>-999</v>
      </c>
      <c r="BR135">
        <v>1200</v>
      </c>
      <c r="BS135">
        <v>-999</v>
      </c>
      <c r="BT135">
        <v>6.3783333333333347</v>
      </c>
      <c r="BU135">
        <v>-19.957000000000001</v>
      </c>
      <c r="BV135">
        <v>0.27244750000000001</v>
      </c>
      <c r="BW135">
        <v>0.2530326</v>
      </c>
      <c r="BX135">
        <v>8.3905129999999994E-2</v>
      </c>
      <c r="BY135">
        <v>2.7949020000000002E-2</v>
      </c>
      <c r="BZ135">
        <v>0.36266579999999998</v>
      </c>
      <c r="CA135" t="s">
        <v>429</v>
      </c>
      <c r="CB135">
        <v>1</v>
      </c>
      <c r="CC135">
        <v>25</v>
      </c>
      <c r="CD135">
        <v>4</v>
      </c>
      <c r="CE135">
        <v>25</v>
      </c>
      <c r="CF135">
        <v>10</v>
      </c>
      <c r="CG135">
        <f t="shared" si="0"/>
        <v>2.5</v>
      </c>
      <c r="CH135" t="s">
        <v>429</v>
      </c>
      <c r="CI135" t="s">
        <v>1085</v>
      </c>
      <c r="CJ135">
        <v>1</v>
      </c>
      <c r="CK135">
        <v>1</v>
      </c>
      <c r="CL135">
        <v>1</v>
      </c>
      <c r="CM135">
        <v>1</v>
      </c>
      <c r="CN135">
        <v>1</v>
      </c>
      <c r="CO135">
        <v>-999</v>
      </c>
    </row>
    <row r="136" spans="1:94" x14ac:dyDescent="0.3">
      <c r="A136" t="s">
        <v>348</v>
      </c>
      <c r="B136" s="1">
        <v>42934</v>
      </c>
      <c r="C136" t="s">
        <v>394</v>
      </c>
      <c r="D136" s="46" t="s">
        <v>397</v>
      </c>
      <c r="E136" t="s">
        <v>423</v>
      </c>
      <c r="F136">
        <v>26.91685</v>
      </c>
      <c r="G136">
        <v>-80.133160000000004</v>
      </c>
      <c r="H136" s="2">
        <v>0.33888888888888885</v>
      </c>
      <c r="I136">
        <v>80.900000000000006</v>
      </c>
      <c r="J136">
        <v>73.599999999999994</v>
      </c>
      <c r="K136">
        <v>86.9</v>
      </c>
      <c r="L136" s="46" t="s">
        <v>429</v>
      </c>
      <c r="M136" s="2">
        <v>0.49236111111111108</v>
      </c>
      <c r="N136">
        <v>89.9</v>
      </c>
      <c r="O136">
        <v>66.900000000000006</v>
      </c>
      <c r="P136">
        <v>104</v>
      </c>
      <c r="Q136" t="s">
        <v>429</v>
      </c>
      <c r="R136" t="s">
        <v>440</v>
      </c>
      <c r="S136">
        <v>331</v>
      </c>
      <c r="T136" s="2">
        <v>0.35416666666666669</v>
      </c>
      <c r="U136" s="2">
        <v>0.49652777777777773</v>
      </c>
      <c r="V136">
        <v>204.99999999999991</v>
      </c>
      <c r="W136" s="2">
        <v>0.42222222222222222</v>
      </c>
      <c r="X136" t="s">
        <v>455</v>
      </c>
      <c r="Y136" t="s">
        <v>468</v>
      </c>
      <c r="Z136" s="46" t="s">
        <v>485</v>
      </c>
      <c r="AA136">
        <v>780</v>
      </c>
      <c r="AB136">
        <v>2</v>
      </c>
      <c r="AC136">
        <v>2</v>
      </c>
      <c r="AD136">
        <v>125.985</v>
      </c>
      <c r="AE136">
        <v>269</v>
      </c>
      <c r="AF136">
        <v>81.099999999999994</v>
      </c>
      <c r="AG136">
        <v>8.8800000000000008</v>
      </c>
      <c r="AH136">
        <v>-999</v>
      </c>
      <c r="AI136" t="s">
        <v>666</v>
      </c>
      <c r="AJ136" s="46" t="s">
        <v>440</v>
      </c>
      <c r="AK136">
        <v>-999</v>
      </c>
      <c r="AL136">
        <v>-999</v>
      </c>
      <c r="AM136">
        <v>-999</v>
      </c>
      <c r="AN136">
        <v>-999</v>
      </c>
      <c r="AO136" s="46" t="s">
        <v>442</v>
      </c>
      <c r="AP136" t="s">
        <v>1770</v>
      </c>
      <c r="AQ136" t="s">
        <v>440</v>
      </c>
      <c r="AR136">
        <v>-999</v>
      </c>
      <c r="AS136" s="46">
        <v>-999</v>
      </c>
      <c r="AT136" s="46" t="s">
        <v>442</v>
      </c>
      <c r="AU136" s="46">
        <v>0</v>
      </c>
      <c r="AV136" s="46" t="s">
        <v>442</v>
      </c>
      <c r="AW136" s="46" t="s">
        <v>442</v>
      </c>
      <c r="AX136" s="46" t="s">
        <v>442</v>
      </c>
      <c r="AY136" s="46" t="s">
        <v>778</v>
      </c>
      <c r="AZ136" s="46" t="s">
        <v>442</v>
      </c>
      <c r="BA136" t="s">
        <v>442</v>
      </c>
      <c r="BB136" t="s">
        <v>442</v>
      </c>
      <c r="BC136">
        <v>-999</v>
      </c>
      <c r="BD136">
        <v>-999</v>
      </c>
      <c r="BE136">
        <v>-999</v>
      </c>
      <c r="BF136" s="2">
        <v>0.44027777777777777</v>
      </c>
      <c r="BG136">
        <v>1</v>
      </c>
      <c r="BH136" t="s">
        <v>1054</v>
      </c>
      <c r="BI136">
        <v>-999</v>
      </c>
      <c r="BJ136">
        <v>-999</v>
      </c>
      <c r="BK136">
        <v>-999</v>
      </c>
      <c r="BL136" s="2">
        <v>0.46180555555555558</v>
      </c>
      <c r="BM136">
        <v>-999</v>
      </c>
      <c r="BN136">
        <v>-999</v>
      </c>
      <c r="BO136">
        <v>-999</v>
      </c>
      <c r="BP136">
        <v>-999</v>
      </c>
      <c r="BQ136">
        <v>-999</v>
      </c>
      <c r="BR136">
        <v>400</v>
      </c>
      <c r="BS136">
        <v>-999</v>
      </c>
      <c r="BT136">
        <v>6.6689999999999996</v>
      </c>
      <c r="BU136">
        <v>-20.826000000000001</v>
      </c>
      <c r="BV136">
        <v>0.2612737</v>
      </c>
      <c r="BW136">
        <v>0.27255079999999998</v>
      </c>
      <c r="BX136">
        <v>9.9493449999999997E-2</v>
      </c>
      <c r="BY136">
        <v>3.3477130000000001E-2</v>
      </c>
      <c r="BZ136">
        <v>0.33320490000000003</v>
      </c>
      <c r="CA136" t="s">
        <v>429</v>
      </c>
      <c r="CB136">
        <v>1</v>
      </c>
      <c r="CC136">
        <v>25</v>
      </c>
      <c r="CD136">
        <v>4</v>
      </c>
      <c r="CE136">
        <v>25</v>
      </c>
      <c r="CF136">
        <v>10</v>
      </c>
      <c r="CG136">
        <f t="shared" si="0"/>
        <v>2.5</v>
      </c>
      <c r="CH136" t="s">
        <v>429</v>
      </c>
      <c r="CI136" t="s">
        <v>1085</v>
      </c>
      <c r="CJ136">
        <v>1</v>
      </c>
      <c r="CK136">
        <v>1</v>
      </c>
      <c r="CL136">
        <v>1</v>
      </c>
      <c r="CM136">
        <v>1</v>
      </c>
      <c r="CN136">
        <v>1</v>
      </c>
      <c r="CO136">
        <v>-999</v>
      </c>
      <c r="CP136" t="s">
        <v>1055</v>
      </c>
    </row>
    <row r="137" spans="1:94" x14ac:dyDescent="0.3">
      <c r="A137" t="s">
        <v>349</v>
      </c>
      <c r="B137" s="1">
        <v>42934</v>
      </c>
      <c r="C137" t="s">
        <v>394</v>
      </c>
      <c r="D137" s="46" t="s">
        <v>397</v>
      </c>
      <c r="E137" t="s">
        <v>423</v>
      </c>
      <c r="F137">
        <v>26.91685</v>
      </c>
      <c r="G137">
        <v>-80.133160000000004</v>
      </c>
      <c r="H137" s="2">
        <v>0.75694444444444453</v>
      </c>
      <c r="I137">
        <v>85.4</v>
      </c>
      <c r="J137">
        <v>71.8</v>
      </c>
      <c r="K137">
        <v>95.6</v>
      </c>
      <c r="L137" s="46" t="s">
        <v>429</v>
      </c>
      <c r="M137" s="2">
        <v>0.83611111111111114</v>
      </c>
      <c r="N137">
        <v>83.8</v>
      </c>
      <c r="O137">
        <v>76.3</v>
      </c>
      <c r="P137">
        <v>92.9</v>
      </c>
      <c r="Q137" t="s">
        <v>429</v>
      </c>
      <c r="R137" t="s">
        <v>429</v>
      </c>
      <c r="S137">
        <v>332</v>
      </c>
      <c r="T137" s="2">
        <v>0.75</v>
      </c>
      <c r="U137" s="2">
        <v>0.83333333333333337</v>
      </c>
      <c r="V137">
        <v>120.00000000000006</v>
      </c>
      <c r="W137" s="2">
        <v>0.7729166666666667</v>
      </c>
      <c r="X137" t="s">
        <v>459</v>
      </c>
      <c r="Y137" t="s">
        <v>454</v>
      </c>
      <c r="Z137" s="46" t="s">
        <v>485</v>
      </c>
      <c r="AA137">
        <v>790</v>
      </c>
      <c r="AB137">
        <v>2</v>
      </c>
      <c r="AC137">
        <v>2</v>
      </c>
      <c r="AD137">
        <v>125.58499999999999</v>
      </c>
      <c r="AE137">
        <v>269</v>
      </c>
      <c r="AF137">
        <v>87.644999999999996</v>
      </c>
      <c r="AG137">
        <v>9.8450000000000006</v>
      </c>
      <c r="AH137">
        <v>-999</v>
      </c>
      <c r="AI137" t="s">
        <v>667</v>
      </c>
      <c r="AJ137" s="46" t="s">
        <v>440</v>
      </c>
      <c r="AK137">
        <v>-999</v>
      </c>
      <c r="AL137">
        <v>-999</v>
      </c>
      <c r="AM137">
        <v>-999</v>
      </c>
      <c r="AN137">
        <v>-999</v>
      </c>
      <c r="AO137" s="46" t="s">
        <v>442</v>
      </c>
      <c r="AP137" t="s">
        <v>1770</v>
      </c>
      <c r="AQ137" t="s">
        <v>442</v>
      </c>
      <c r="AR137" t="s">
        <v>1770</v>
      </c>
      <c r="AS137" s="46" t="s">
        <v>429</v>
      </c>
      <c r="AT137" s="46" t="s">
        <v>442</v>
      </c>
      <c r="AU137" s="46">
        <v>0</v>
      </c>
      <c r="AV137" s="46" t="s">
        <v>442</v>
      </c>
      <c r="AW137" s="46" t="s">
        <v>442</v>
      </c>
      <c r="AX137" s="46" t="s">
        <v>442</v>
      </c>
      <c r="AY137" s="46" t="s">
        <v>463</v>
      </c>
      <c r="AZ137" s="46" t="s">
        <v>442</v>
      </c>
      <c r="BA137" t="s">
        <v>442</v>
      </c>
      <c r="BB137" t="s">
        <v>442</v>
      </c>
      <c r="BC137" s="2">
        <v>0.77430555555555547</v>
      </c>
      <c r="BD137">
        <v>0.9</v>
      </c>
      <c r="BE137" t="s">
        <v>778</v>
      </c>
      <c r="BF137" s="2">
        <v>0.78263888888888899</v>
      </c>
      <c r="BG137">
        <v>3</v>
      </c>
      <c r="BH137" t="s">
        <v>778</v>
      </c>
      <c r="BI137" s="2">
        <v>0.79305555555555562</v>
      </c>
      <c r="BJ137">
        <v>1</v>
      </c>
      <c r="BK137" t="s">
        <v>778</v>
      </c>
      <c r="BL137" s="2">
        <v>0.84027777777777779</v>
      </c>
      <c r="BM137">
        <v>80</v>
      </c>
      <c r="BN137">
        <v>80</v>
      </c>
      <c r="BO137" t="s">
        <v>429</v>
      </c>
      <c r="BP137" t="s">
        <v>429</v>
      </c>
      <c r="BQ137">
        <v>80</v>
      </c>
      <c r="BR137">
        <v>820</v>
      </c>
      <c r="BS137">
        <v>-999</v>
      </c>
      <c r="BT137">
        <v>5.2409999999999997</v>
      </c>
      <c r="BU137">
        <v>-24.289000000000001</v>
      </c>
      <c r="BV137">
        <v>0.1037327</v>
      </c>
      <c r="BW137">
        <v>0.12577050000000001</v>
      </c>
      <c r="BX137">
        <v>6.1390180000000003E-2</v>
      </c>
      <c r="BY137">
        <v>3.5614109999999997E-2</v>
      </c>
      <c r="BZ137">
        <v>0.67349239999999999</v>
      </c>
      <c r="CA137" t="s">
        <v>429</v>
      </c>
      <c r="CB137">
        <v>1</v>
      </c>
      <c r="CC137">
        <v>25</v>
      </c>
      <c r="CD137">
        <v>4</v>
      </c>
      <c r="CE137">
        <v>25</v>
      </c>
      <c r="CF137">
        <v>10</v>
      </c>
      <c r="CG137">
        <f t="shared" si="0"/>
        <v>2.5</v>
      </c>
      <c r="CH137" t="s">
        <v>429</v>
      </c>
      <c r="CI137" t="s">
        <v>1085</v>
      </c>
      <c r="CJ137">
        <v>1</v>
      </c>
      <c r="CK137">
        <v>1</v>
      </c>
      <c r="CL137">
        <v>1</v>
      </c>
      <c r="CM137">
        <v>1</v>
      </c>
      <c r="CN137">
        <v>1</v>
      </c>
      <c r="CO137">
        <v>-999</v>
      </c>
      <c r="CP137" t="s">
        <v>1056</v>
      </c>
    </row>
    <row r="138" spans="1:94" x14ac:dyDescent="0.3">
      <c r="A138" t="s">
        <v>350</v>
      </c>
      <c r="B138" s="1">
        <v>42934</v>
      </c>
      <c r="C138" t="s">
        <v>394</v>
      </c>
      <c r="D138" s="46" t="s">
        <v>397</v>
      </c>
      <c r="E138" t="s">
        <v>423</v>
      </c>
      <c r="F138">
        <v>26.91685</v>
      </c>
      <c r="G138">
        <v>-80.133160000000004</v>
      </c>
      <c r="H138" s="2">
        <v>0.75694444444444453</v>
      </c>
      <c r="I138">
        <v>85.4</v>
      </c>
      <c r="J138">
        <v>71.8</v>
      </c>
      <c r="K138">
        <v>95.6</v>
      </c>
      <c r="L138" s="46" t="s">
        <v>429</v>
      </c>
      <c r="M138" s="2">
        <v>0.83611111111111114</v>
      </c>
      <c r="N138">
        <v>83.8</v>
      </c>
      <c r="O138">
        <v>76.3</v>
      </c>
      <c r="P138">
        <v>92.9</v>
      </c>
      <c r="Q138" t="s">
        <v>429</v>
      </c>
      <c r="R138" t="s">
        <v>429</v>
      </c>
      <c r="S138">
        <v>333</v>
      </c>
      <c r="T138" s="2">
        <v>0.75</v>
      </c>
      <c r="U138" s="2">
        <v>0.83333333333333337</v>
      </c>
      <c r="V138">
        <v>120.00000000000006</v>
      </c>
      <c r="W138" s="2">
        <v>0.80902777777777779</v>
      </c>
      <c r="X138" t="s">
        <v>459</v>
      </c>
      <c r="Y138" t="s">
        <v>454</v>
      </c>
      <c r="Z138" s="46" t="s">
        <v>485</v>
      </c>
      <c r="AA138">
        <v>720</v>
      </c>
      <c r="AB138">
        <v>2</v>
      </c>
      <c r="AC138">
        <v>2</v>
      </c>
      <c r="AD138">
        <v>127.79</v>
      </c>
      <c r="AE138">
        <v>258</v>
      </c>
      <c r="AF138">
        <v>95.3</v>
      </c>
      <c r="AG138">
        <v>9.9049999999999994</v>
      </c>
      <c r="AH138">
        <v>-999</v>
      </c>
      <c r="AI138" t="s">
        <v>668</v>
      </c>
      <c r="AJ138" s="46" t="s">
        <v>440</v>
      </c>
      <c r="AK138">
        <v>-999</v>
      </c>
      <c r="AL138">
        <v>-999</v>
      </c>
      <c r="AM138">
        <v>-999</v>
      </c>
      <c r="AN138">
        <v>-999</v>
      </c>
      <c r="AO138" s="46" t="s">
        <v>429</v>
      </c>
      <c r="AP138" t="s">
        <v>429</v>
      </c>
      <c r="AQ138" t="s">
        <v>442</v>
      </c>
      <c r="AR138" t="s">
        <v>1770</v>
      </c>
      <c r="AS138" s="46" t="s">
        <v>429</v>
      </c>
      <c r="AT138" s="46" t="s">
        <v>429</v>
      </c>
      <c r="AU138" s="46">
        <v>-999</v>
      </c>
      <c r="AV138" s="46" t="s">
        <v>442</v>
      </c>
      <c r="AW138" s="46" t="s">
        <v>442</v>
      </c>
      <c r="AX138" s="46" t="s">
        <v>442</v>
      </c>
      <c r="AY138" s="46" t="s">
        <v>471</v>
      </c>
      <c r="AZ138" s="46" t="s">
        <v>442</v>
      </c>
      <c r="BA138" t="s">
        <v>442</v>
      </c>
      <c r="BB138" t="s">
        <v>442</v>
      </c>
      <c r="BC138" s="2">
        <v>0.81111111111111101</v>
      </c>
      <c r="BD138">
        <v>1</v>
      </c>
      <c r="BE138" t="s">
        <v>778</v>
      </c>
      <c r="BF138">
        <v>-999</v>
      </c>
      <c r="BG138">
        <v>-999</v>
      </c>
      <c r="BH138">
        <v>-999</v>
      </c>
      <c r="BI138">
        <v>-999</v>
      </c>
      <c r="BJ138">
        <v>-999</v>
      </c>
      <c r="BK138">
        <v>-999</v>
      </c>
      <c r="BL138" s="2">
        <v>0.84027777777777779</v>
      </c>
      <c r="BM138">
        <v>-999</v>
      </c>
      <c r="BN138">
        <v>-999</v>
      </c>
      <c r="BO138">
        <v>-999</v>
      </c>
      <c r="BP138">
        <v>-999</v>
      </c>
      <c r="BQ138">
        <v>-999</v>
      </c>
      <c r="BR138">
        <v>580</v>
      </c>
      <c r="BS138">
        <v>-999</v>
      </c>
      <c r="BT138">
        <v>6.3093333333333339</v>
      </c>
      <c r="BU138">
        <v>-20.732000000000003</v>
      </c>
      <c r="BV138">
        <v>0.24685109999999999</v>
      </c>
      <c r="BW138">
        <v>0.24300640000000001</v>
      </c>
      <c r="BX138">
        <v>8.3994050000000001E-2</v>
      </c>
      <c r="BY138">
        <v>2.9505409999999999E-2</v>
      </c>
      <c r="BZ138">
        <v>0.39664310000000003</v>
      </c>
      <c r="CA138" t="s">
        <v>429</v>
      </c>
      <c r="CB138">
        <v>1</v>
      </c>
      <c r="CC138">
        <v>25</v>
      </c>
      <c r="CD138">
        <v>4</v>
      </c>
      <c r="CE138">
        <v>25</v>
      </c>
      <c r="CF138">
        <v>10</v>
      </c>
      <c r="CG138">
        <f t="shared" si="0"/>
        <v>2.5</v>
      </c>
      <c r="CH138" t="s">
        <v>429</v>
      </c>
      <c r="CI138" t="s">
        <v>1085</v>
      </c>
      <c r="CJ138">
        <v>1</v>
      </c>
      <c r="CK138">
        <v>1</v>
      </c>
      <c r="CL138">
        <v>1</v>
      </c>
      <c r="CM138">
        <v>1</v>
      </c>
      <c r="CN138">
        <v>1</v>
      </c>
      <c r="CO138">
        <v>-999</v>
      </c>
    </row>
    <row r="139" spans="1:94" x14ac:dyDescent="0.3">
      <c r="A139" t="s">
        <v>371</v>
      </c>
      <c r="B139" s="1">
        <v>42944</v>
      </c>
      <c r="C139" t="s">
        <v>394</v>
      </c>
      <c r="D139" s="46" t="s">
        <v>397</v>
      </c>
      <c r="E139" t="s">
        <v>423</v>
      </c>
      <c r="F139">
        <v>26.91685</v>
      </c>
      <c r="G139">
        <v>-80.133160000000004</v>
      </c>
      <c r="H139" s="2">
        <v>0.75486111111111109</v>
      </c>
      <c r="I139">
        <v>87.1</v>
      </c>
      <c r="J139">
        <v>82.2</v>
      </c>
      <c r="K139">
        <v>103.5</v>
      </c>
      <c r="L139" s="46">
        <v>2.1</v>
      </c>
      <c r="M139" s="2">
        <v>0.78333333333333333</v>
      </c>
      <c r="N139">
        <v>89.4</v>
      </c>
      <c r="O139">
        <v>81.099999999999994</v>
      </c>
      <c r="P139">
        <v>110.3</v>
      </c>
      <c r="Q139">
        <v>0</v>
      </c>
      <c r="R139" t="s">
        <v>440</v>
      </c>
      <c r="S139">
        <v>355</v>
      </c>
      <c r="T139" s="2">
        <v>0.73958333333333337</v>
      </c>
      <c r="U139" s="2">
        <v>0.78125</v>
      </c>
      <c r="V139">
        <v>59.999999999999943</v>
      </c>
      <c r="W139" s="2">
        <v>0.76111111111111107</v>
      </c>
      <c r="X139" t="s">
        <v>429</v>
      </c>
      <c r="Y139" t="s">
        <v>454</v>
      </c>
      <c r="Z139" s="46" t="s">
        <v>485</v>
      </c>
      <c r="AA139">
        <v>780</v>
      </c>
      <c r="AB139">
        <v>1</v>
      </c>
      <c r="AC139">
        <v>2</v>
      </c>
      <c r="AD139">
        <v>145.1</v>
      </c>
      <c r="AE139">
        <v>284</v>
      </c>
      <c r="AF139">
        <v>95.795000000000002</v>
      </c>
      <c r="AG139">
        <v>10.94</v>
      </c>
      <c r="AH139">
        <v>-999</v>
      </c>
      <c r="AI139" t="s">
        <v>690</v>
      </c>
      <c r="AJ139" s="46" t="s">
        <v>440</v>
      </c>
      <c r="AK139">
        <v>-999</v>
      </c>
      <c r="AL139">
        <v>-999</v>
      </c>
      <c r="AM139">
        <v>-999</v>
      </c>
      <c r="AN139">
        <v>-999</v>
      </c>
      <c r="AO139" s="46" t="s">
        <v>429</v>
      </c>
      <c r="AP139" t="s">
        <v>429</v>
      </c>
      <c r="AQ139" t="s">
        <v>440</v>
      </c>
      <c r="AR139">
        <v>-999</v>
      </c>
      <c r="AS139" s="46">
        <v>-999</v>
      </c>
      <c r="AT139" s="46" t="s">
        <v>429</v>
      </c>
      <c r="AU139" s="46">
        <v>-999</v>
      </c>
      <c r="AV139" s="46" t="s">
        <v>442</v>
      </c>
      <c r="AW139" s="46" t="s">
        <v>442</v>
      </c>
      <c r="AX139" s="46" t="s">
        <v>442</v>
      </c>
      <c r="AY139" s="46" t="s">
        <v>779</v>
      </c>
      <c r="AZ139" s="46" t="s">
        <v>442</v>
      </c>
      <c r="BA139" t="s">
        <v>442</v>
      </c>
      <c r="BB139" t="s">
        <v>442</v>
      </c>
      <c r="BC139">
        <v>-999</v>
      </c>
      <c r="BD139">
        <v>-999</v>
      </c>
      <c r="BE139">
        <v>-999</v>
      </c>
      <c r="BF139" s="2">
        <v>0.27777777777777779</v>
      </c>
      <c r="BG139">
        <v>0.7</v>
      </c>
      <c r="BH139" t="s">
        <v>471</v>
      </c>
      <c r="BI139" s="2">
        <v>0.28055555555555556</v>
      </c>
      <c r="BJ139">
        <v>1</v>
      </c>
      <c r="BK139" t="s">
        <v>471</v>
      </c>
      <c r="BL139" s="2">
        <v>0.80694444444444446</v>
      </c>
      <c r="BM139">
        <v>-999</v>
      </c>
      <c r="BN139">
        <v>-999</v>
      </c>
      <c r="BO139">
        <v>-999</v>
      </c>
      <c r="BP139">
        <v>-999</v>
      </c>
      <c r="BQ139">
        <v>-999</v>
      </c>
      <c r="BR139">
        <v>560</v>
      </c>
      <c r="BS139">
        <v>-999</v>
      </c>
      <c r="BT139">
        <v>6.3759999999999994</v>
      </c>
      <c r="BU139">
        <v>-19.821000000000002</v>
      </c>
      <c r="BV139">
        <v>0.27984920000000002</v>
      </c>
      <c r="BW139">
        <v>0.25369170000000002</v>
      </c>
      <c r="BX139">
        <v>8.2481570000000004E-2</v>
      </c>
      <c r="BY139">
        <v>2.768143E-2</v>
      </c>
      <c r="BZ139">
        <v>0.3562961</v>
      </c>
      <c r="CA139" t="s">
        <v>429</v>
      </c>
      <c r="CB139" t="s">
        <v>429</v>
      </c>
      <c r="CC139" t="s">
        <v>429</v>
      </c>
      <c r="CD139" t="s">
        <v>429</v>
      </c>
      <c r="CE139" t="s">
        <v>429</v>
      </c>
      <c r="CF139" t="s">
        <v>429</v>
      </c>
      <c r="CG139" t="s">
        <v>429</v>
      </c>
      <c r="CH139" t="s">
        <v>429</v>
      </c>
      <c r="CI139" t="s">
        <v>429</v>
      </c>
      <c r="CJ139" t="s">
        <v>429</v>
      </c>
      <c r="CK139" t="s">
        <v>429</v>
      </c>
      <c r="CL139" t="s">
        <v>1796</v>
      </c>
      <c r="CM139" t="s">
        <v>1796</v>
      </c>
      <c r="CN139" t="s">
        <v>1796</v>
      </c>
      <c r="CO139" t="s">
        <v>429</v>
      </c>
    </row>
    <row r="140" spans="1:94" x14ac:dyDescent="0.3">
      <c r="A140" t="s">
        <v>52</v>
      </c>
      <c r="B140" s="1">
        <v>42310</v>
      </c>
      <c r="C140" t="s">
        <v>389</v>
      </c>
      <c r="D140" s="46" t="s">
        <v>1366</v>
      </c>
      <c r="E140" t="s">
        <v>424</v>
      </c>
      <c r="F140">
        <v>26.957689999999999</v>
      </c>
      <c r="G140">
        <v>-81.167389999999997</v>
      </c>
      <c r="H140" s="2">
        <v>0.57986111111111105</v>
      </c>
      <c r="I140">
        <v>88.4</v>
      </c>
      <c r="J140">
        <v>69.2</v>
      </c>
      <c r="K140">
        <v>91.5</v>
      </c>
      <c r="L140" s="46">
        <v>3.3</v>
      </c>
      <c r="M140" s="2">
        <v>0.7368055555555556</v>
      </c>
      <c r="N140">
        <v>80.900000000000006</v>
      </c>
      <c r="O140">
        <v>65.7</v>
      </c>
      <c r="P140">
        <v>88.7</v>
      </c>
      <c r="Q140">
        <v>0</v>
      </c>
      <c r="R140" t="s">
        <v>440</v>
      </c>
      <c r="S140">
        <v>52</v>
      </c>
      <c r="T140" s="2">
        <v>0.57638888888888895</v>
      </c>
      <c r="U140" s="2">
        <v>0.72916666666666663</v>
      </c>
      <c r="V140">
        <v>219.99999999999986</v>
      </c>
      <c r="W140" s="2">
        <v>0.64444444444444449</v>
      </c>
      <c r="X140" t="s">
        <v>429</v>
      </c>
      <c r="Y140" t="s">
        <v>453</v>
      </c>
      <c r="Z140" s="46" t="s">
        <v>487</v>
      </c>
      <c r="AA140">
        <v>700</v>
      </c>
      <c r="AB140">
        <v>2</v>
      </c>
      <c r="AC140">
        <v>3</v>
      </c>
      <c r="AD140">
        <v>131.756</v>
      </c>
      <c r="AE140">
        <v>270</v>
      </c>
      <c r="AF140">
        <v>87.28</v>
      </c>
      <c r="AG140">
        <v>9.1240000000000006</v>
      </c>
      <c r="AH140">
        <v>-999</v>
      </c>
      <c r="AI140" t="s">
        <v>1677</v>
      </c>
      <c r="AJ140" s="46" t="s">
        <v>440</v>
      </c>
      <c r="AK140">
        <v>-999</v>
      </c>
      <c r="AL140">
        <v>-999</v>
      </c>
      <c r="AM140">
        <v>-999</v>
      </c>
      <c r="AN140">
        <v>-999</v>
      </c>
      <c r="AO140" s="46" t="s">
        <v>440</v>
      </c>
      <c r="AP140">
        <v>-999</v>
      </c>
      <c r="AQ140" t="s">
        <v>440</v>
      </c>
      <c r="AR140">
        <v>-999</v>
      </c>
      <c r="AS140" s="46">
        <v>-999</v>
      </c>
      <c r="AT140" s="46" t="s">
        <v>442</v>
      </c>
      <c r="AU140" s="46">
        <v>0</v>
      </c>
      <c r="AV140" s="46" t="s">
        <v>442</v>
      </c>
      <c r="AW140" s="46" t="s">
        <v>442</v>
      </c>
      <c r="AX140" s="46" t="s">
        <v>442</v>
      </c>
      <c r="AY140" s="46" t="s">
        <v>463</v>
      </c>
      <c r="AZ140" s="46">
        <v>-999</v>
      </c>
      <c r="BA140" t="s">
        <v>442</v>
      </c>
      <c r="BB140">
        <v>-999</v>
      </c>
      <c r="BC140">
        <v>-999</v>
      </c>
      <c r="BD140">
        <v>-999</v>
      </c>
      <c r="BE140">
        <v>-999</v>
      </c>
      <c r="BF140" s="2">
        <v>0.65902777777777777</v>
      </c>
      <c r="BG140">
        <v>1</v>
      </c>
      <c r="BH140" t="s">
        <v>463</v>
      </c>
      <c r="BI140" s="43">
        <v>-999</v>
      </c>
      <c r="BJ140">
        <v>-999</v>
      </c>
      <c r="BK140">
        <v>-999</v>
      </c>
      <c r="BL140" s="2">
        <v>0.87361111111111101</v>
      </c>
      <c r="BM140">
        <v>-999</v>
      </c>
      <c r="BN140">
        <v>-999</v>
      </c>
      <c r="BO140">
        <v>-999</v>
      </c>
      <c r="BP140">
        <v>-999</v>
      </c>
      <c r="BQ140">
        <v>-999</v>
      </c>
      <c r="BR140">
        <v>500</v>
      </c>
      <c r="BS140">
        <v>-999</v>
      </c>
      <c r="BT140">
        <v>-999</v>
      </c>
      <c r="BU140">
        <v>-999</v>
      </c>
      <c r="BV140">
        <v>-999</v>
      </c>
      <c r="BW140">
        <v>-999</v>
      </c>
      <c r="BX140">
        <v>-999</v>
      </c>
      <c r="BY140">
        <v>-999</v>
      </c>
      <c r="BZ140">
        <v>-999</v>
      </c>
      <c r="CA140" t="s">
        <v>429</v>
      </c>
      <c r="CB140">
        <v>1</v>
      </c>
      <c r="CC140" t="s">
        <v>429</v>
      </c>
      <c r="CD140">
        <v>1</v>
      </c>
      <c r="CE140">
        <v>50</v>
      </c>
      <c r="CF140" s="45" t="s">
        <v>863</v>
      </c>
      <c r="CG140">
        <v>-999</v>
      </c>
      <c r="CH140">
        <v>1</v>
      </c>
      <c r="CI140" t="s">
        <v>1103</v>
      </c>
      <c r="CJ140" t="s">
        <v>880</v>
      </c>
      <c r="CK140">
        <v>0</v>
      </c>
      <c r="CL140">
        <v>0</v>
      </c>
      <c r="CM140">
        <v>0</v>
      </c>
      <c r="CN140">
        <v>1</v>
      </c>
      <c r="CO140" t="s">
        <v>1816</v>
      </c>
    </row>
    <row r="141" spans="1:94" x14ac:dyDescent="0.3">
      <c r="A141" t="s">
        <v>148</v>
      </c>
      <c r="B141" s="1">
        <v>42446</v>
      </c>
      <c r="C141" t="s">
        <v>390</v>
      </c>
      <c r="D141" s="46" t="s">
        <v>409</v>
      </c>
      <c r="E141" t="s">
        <v>424</v>
      </c>
      <c r="F141">
        <v>26.48067</v>
      </c>
      <c r="G141">
        <v>-80.142319999999998</v>
      </c>
      <c r="H141" s="2">
        <v>0.28819444444444448</v>
      </c>
      <c r="I141">
        <v>73.2</v>
      </c>
      <c r="J141">
        <v>88.3</v>
      </c>
      <c r="K141">
        <v>74.599999999999994</v>
      </c>
      <c r="L141" s="46">
        <v>0.6</v>
      </c>
      <c r="M141" s="2">
        <v>0.49861111111111112</v>
      </c>
      <c r="N141">
        <v>93.2</v>
      </c>
      <c r="O141">
        <v>53</v>
      </c>
      <c r="P141">
        <v>103.6</v>
      </c>
      <c r="Q141">
        <v>0</v>
      </c>
      <c r="R141" t="s">
        <v>440</v>
      </c>
      <c r="S141">
        <v>142</v>
      </c>
      <c r="T141" s="2">
        <v>0.27777777777777779</v>
      </c>
      <c r="U141" s="2">
        <v>0.5</v>
      </c>
      <c r="V141">
        <v>320</v>
      </c>
      <c r="W141" s="2">
        <v>0.30624999999999997</v>
      </c>
      <c r="X141" t="s">
        <v>429</v>
      </c>
      <c r="Y141" t="s">
        <v>453</v>
      </c>
      <c r="Z141" s="46" t="s">
        <v>485</v>
      </c>
      <c r="AA141">
        <v>790</v>
      </c>
      <c r="AB141">
        <v>2</v>
      </c>
      <c r="AC141">
        <v>4</v>
      </c>
      <c r="AD141">
        <v>148.22999999999999</v>
      </c>
      <c r="AE141">
        <v>290</v>
      </c>
      <c r="AF141">
        <v>99.775000000000006</v>
      </c>
      <c r="AG141">
        <v>10.28</v>
      </c>
      <c r="AH141">
        <v>-999</v>
      </c>
      <c r="AI141" t="s">
        <v>1757</v>
      </c>
      <c r="AJ141" s="46" t="s">
        <v>440</v>
      </c>
      <c r="AK141">
        <v>-999</v>
      </c>
      <c r="AL141">
        <v>-999</v>
      </c>
      <c r="AM141">
        <v>-999</v>
      </c>
      <c r="AN141">
        <v>-999</v>
      </c>
      <c r="AO141" s="46" t="s">
        <v>440</v>
      </c>
      <c r="AP141">
        <v>-999</v>
      </c>
      <c r="AQ141" t="s">
        <v>440</v>
      </c>
      <c r="AR141">
        <v>-999</v>
      </c>
      <c r="AS141" s="46">
        <v>-999</v>
      </c>
      <c r="AT141" s="46" t="s">
        <v>440</v>
      </c>
      <c r="AU141" s="46">
        <v>-999</v>
      </c>
      <c r="AV141" s="46" t="s">
        <v>442</v>
      </c>
      <c r="AW141" s="46" t="s">
        <v>442</v>
      </c>
      <c r="AX141" s="46" t="s">
        <v>442</v>
      </c>
      <c r="AY141" s="46" t="s">
        <v>472</v>
      </c>
      <c r="AZ141" s="46">
        <v>-999</v>
      </c>
      <c r="BA141" t="s">
        <v>442</v>
      </c>
      <c r="BB141">
        <v>-999</v>
      </c>
      <c r="BC141" s="2">
        <v>0.30763888888888891</v>
      </c>
      <c r="BD141">
        <v>0.3</v>
      </c>
      <c r="BE141" t="s">
        <v>463</v>
      </c>
      <c r="BF141" s="2">
        <v>0.31736111111111115</v>
      </c>
      <c r="BG141">
        <v>0.5</v>
      </c>
      <c r="BH141" t="s">
        <v>472</v>
      </c>
      <c r="BI141" s="2">
        <v>0.32708333333333334</v>
      </c>
      <c r="BJ141">
        <v>1</v>
      </c>
      <c r="BK141" t="s">
        <v>472</v>
      </c>
      <c r="BL141" s="2">
        <v>0.39999999999999997</v>
      </c>
      <c r="BM141">
        <v>60</v>
      </c>
      <c r="BN141">
        <v>60</v>
      </c>
      <c r="BO141">
        <v>80</v>
      </c>
      <c r="BP141">
        <v>80</v>
      </c>
      <c r="BQ141">
        <v>80</v>
      </c>
      <c r="BR141">
        <v>360</v>
      </c>
      <c r="BS141">
        <v>-999</v>
      </c>
      <c r="BT141">
        <v>6.53</v>
      </c>
      <c r="BU141">
        <v>-19.079999999999998</v>
      </c>
      <c r="BV141">
        <v>0.50996330000000001</v>
      </c>
      <c r="BW141">
        <v>0.26297389999999998</v>
      </c>
      <c r="BX141">
        <v>8.9579439999999996E-2</v>
      </c>
      <c r="BY141">
        <v>4.1023270000000001E-2</v>
      </c>
      <c r="BZ141">
        <v>0.31808140000000001</v>
      </c>
      <c r="CA141" t="s">
        <v>429</v>
      </c>
      <c r="CB141">
        <v>0</v>
      </c>
      <c r="CC141">
        <v>1</v>
      </c>
      <c r="CD141">
        <v>1</v>
      </c>
      <c r="CE141">
        <v>5</v>
      </c>
      <c r="CF141" s="45" t="s">
        <v>863</v>
      </c>
      <c r="CG141">
        <v>-999</v>
      </c>
      <c r="CH141">
        <v>1</v>
      </c>
      <c r="CI141">
        <v>-999</v>
      </c>
      <c r="CJ141">
        <v>-999</v>
      </c>
      <c r="CK141">
        <v>0</v>
      </c>
      <c r="CL141">
        <v>0</v>
      </c>
      <c r="CM141">
        <v>0</v>
      </c>
      <c r="CN141">
        <v>1</v>
      </c>
      <c r="CO141" t="s">
        <v>954</v>
      </c>
    </row>
    <row r="142" spans="1:94" x14ac:dyDescent="0.3">
      <c r="A142" t="s">
        <v>148</v>
      </c>
      <c r="B142" s="1">
        <v>42947</v>
      </c>
      <c r="C142" t="s">
        <v>394</v>
      </c>
      <c r="D142" s="46" t="s">
        <v>409</v>
      </c>
      <c r="E142" t="s">
        <v>424</v>
      </c>
      <c r="F142">
        <v>26.48067</v>
      </c>
      <c r="G142">
        <v>-80.142319999999998</v>
      </c>
      <c r="H142" s="2">
        <v>0.7270833333333333</v>
      </c>
      <c r="I142">
        <v>80.900000000000006</v>
      </c>
      <c r="J142">
        <v>77.099999999999994</v>
      </c>
      <c r="K142">
        <v>87.9</v>
      </c>
      <c r="L142" s="46">
        <v>3</v>
      </c>
      <c r="M142" t="s">
        <v>429</v>
      </c>
      <c r="N142" t="s">
        <v>429</v>
      </c>
      <c r="O142" t="s">
        <v>429</v>
      </c>
      <c r="P142" t="s">
        <v>429</v>
      </c>
      <c r="Q142" t="s">
        <v>429</v>
      </c>
      <c r="R142" t="s">
        <v>429</v>
      </c>
      <c r="S142">
        <v>142</v>
      </c>
      <c r="T142" s="2">
        <v>0.72916666666666663</v>
      </c>
      <c r="U142" s="2">
        <v>0.85416666666666663</v>
      </c>
      <c r="V142">
        <v>180</v>
      </c>
      <c r="W142" s="2">
        <v>0.7583333333333333</v>
      </c>
      <c r="X142" t="s">
        <v>429</v>
      </c>
      <c r="Y142" t="s">
        <v>454</v>
      </c>
      <c r="Z142" s="46" t="s">
        <v>485</v>
      </c>
      <c r="AA142">
        <v>855</v>
      </c>
      <c r="AB142">
        <v>1</v>
      </c>
      <c r="AC142">
        <v>4</v>
      </c>
      <c r="AD142">
        <v>153.29499999999999</v>
      </c>
      <c r="AE142">
        <v>288</v>
      </c>
      <c r="AF142">
        <v>102.245</v>
      </c>
      <c r="AG142">
        <v>11.04</v>
      </c>
      <c r="AH142">
        <v>-999</v>
      </c>
      <c r="AI142" t="s">
        <v>1613</v>
      </c>
      <c r="AJ142" s="46" t="s">
        <v>440</v>
      </c>
      <c r="AK142">
        <v>-999</v>
      </c>
      <c r="AL142">
        <v>-999</v>
      </c>
      <c r="AM142">
        <v>-999</v>
      </c>
      <c r="AN142">
        <v>-999</v>
      </c>
      <c r="AO142" s="46" t="s">
        <v>442</v>
      </c>
      <c r="AP142" t="s">
        <v>1770</v>
      </c>
      <c r="AQ142" t="s">
        <v>442</v>
      </c>
      <c r="AR142" t="s">
        <v>1770</v>
      </c>
      <c r="AS142" s="46" t="s">
        <v>429</v>
      </c>
      <c r="AT142" s="46" t="s">
        <v>442</v>
      </c>
      <c r="AU142" s="46">
        <v>0</v>
      </c>
      <c r="AV142" s="46" t="s">
        <v>442</v>
      </c>
      <c r="AW142" s="46" t="s">
        <v>442</v>
      </c>
      <c r="AX142" s="46" t="s">
        <v>442</v>
      </c>
      <c r="AY142" s="46" t="s">
        <v>481</v>
      </c>
      <c r="AZ142" s="46" t="s">
        <v>442</v>
      </c>
      <c r="BA142" t="s">
        <v>442</v>
      </c>
      <c r="BB142" t="s">
        <v>442</v>
      </c>
      <c r="BC142" s="2">
        <v>0.7597222222222223</v>
      </c>
      <c r="BD142">
        <v>1</v>
      </c>
      <c r="BE142" t="s">
        <v>778</v>
      </c>
      <c r="BF142" s="2">
        <v>0.76874999999999993</v>
      </c>
      <c r="BG142">
        <v>3</v>
      </c>
      <c r="BH142" t="s">
        <v>778</v>
      </c>
      <c r="BI142" s="2">
        <v>0.77916666666666667</v>
      </c>
      <c r="BJ142">
        <v>1</v>
      </c>
      <c r="BK142" t="s">
        <v>479</v>
      </c>
      <c r="BL142" s="2">
        <v>0.84027777777777779</v>
      </c>
      <c r="BM142">
        <v>80</v>
      </c>
      <c r="BN142">
        <v>80</v>
      </c>
      <c r="BO142">
        <v>80</v>
      </c>
      <c r="BP142">
        <v>80</v>
      </c>
      <c r="BQ142">
        <v>80</v>
      </c>
      <c r="BR142">
        <f>280+1280</f>
        <v>1560</v>
      </c>
      <c r="BS142">
        <v>-999</v>
      </c>
      <c r="BT142">
        <v>-999</v>
      </c>
      <c r="BU142">
        <v>-999</v>
      </c>
      <c r="BV142">
        <v>-999</v>
      </c>
      <c r="BW142">
        <v>-999</v>
      </c>
      <c r="BX142">
        <v>-999</v>
      </c>
      <c r="BY142">
        <v>-999</v>
      </c>
      <c r="BZ142">
        <v>-999</v>
      </c>
      <c r="CA142" t="s">
        <v>429</v>
      </c>
      <c r="CB142">
        <v>1</v>
      </c>
      <c r="CC142">
        <v>10</v>
      </c>
      <c r="CD142">
        <v>4</v>
      </c>
      <c r="CE142">
        <v>10</v>
      </c>
      <c r="CF142">
        <v>5</v>
      </c>
      <c r="CG142">
        <f>CE142/CF142</f>
        <v>2</v>
      </c>
      <c r="CH142">
        <v>2</v>
      </c>
      <c r="CI142" t="s">
        <v>1151</v>
      </c>
      <c r="CJ142">
        <v>1</v>
      </c>
      <c r="CK142">
        <v>0</v>
      </c>
      <c r="CL142">
        <v>0</v>
      </c>
      <c r="CM142">
        <v>0</v>
      </c>
      <c r="CN142">
        <v>1</v>
      </c>
      <c r="CO142">
        <v>-999</v>
      </c>
      <c r="CP142" t="s">
        <v>1817</v>
      </c>
    </row>
    <row r="143" spans="1:94" x14ac:dyDescent="0.3">
      <c r="A143" t="s">
        <v>149</v>
      </c>
      <c r="B143" s="1">
        <v>42446</v>
      </c>
      <c r="C143" t="s">
        <v>390</v>
      </c>
      <c r="D143" s="46" t="s">
        <v>409</v>
      </c>
      <c r="E143" t="s">
        <v>424</v>
      </c>
      <c r="F143">
        <v>26.48067</v>
      </c>
      <c r="G143">
        <v>-80.142319999999998</v>
      </c>
      <c r="H143" s="2">
        <v>0.70277777777777783</v>
      </c>
      <c r="I143">
        <v>86.1</v>
      </c>
      <c r="J143">
        <v>44.8</v>
      </c>
      <c r="K143">
        <v>88.2</v>
      </c>
      <c r="L143" s="46">
        <v>2.1</v>
      </c>
      <c r="M143" s="2">
        <v>0.85138888888888886</v>
      </c>
      <c r="N143">
        <v>77.400000000000006</v>
      </c>
      <c r="O143">
        <v>67.2</v>
      </c>
      <c r="P143">
        <v>79.400000000000006</v>
      </c>
      <c r="Q143">
        <v>4.4000000000000004</v>
      </c>
      <c r="R143" t="s">
        <v>440</v>
      </c>
      <c r="S143">
        <v>143</v>
      </c>
      <c r="T143" s="2">
        <v>0.70138888888888884</v>
      </c>
      <c r="U143" s="2">
        <v>0.8125</v>
      </c>
      <c r="V143">
        <v>160.00000000000006</v>
      </c>
      <c r="W143" s="2">
        <v>0.7006944444444444</v>
      </c>
      <c r="X143" t="s">
        <v>429</v>
      </c>
      <c r="Y143" t="s">
        <v>453</v>
      </c>
      <c r="Z143" s="46" t="s">
        <v>485</v>
      </c>
      <c r="AA143">
        <v>760</v>
      </c>
      <c r="AB143">
        <v>5</v>
      </c>
      <c r="AC143">
        <v>1</v>
      </c>
      <c r="AD143">
        <v>121.5</v>
      </c>
      <c r="AE143">
        <v>276</v>
      </c>
      <c r="AF143">
        <v>81.400000000000006</v>
      </c>
      <c r="AG143">
        <v>9.5350000000000001</v>
      </c>
      <c r="AH143">
        <v>-999</v>
      </c>
      <c r="AI143" t="s">
        <v>1758</v>
      </c>
      <c r="AJ143" s="46" t="s">
        <v>440</v>
      </c>
      <c r="AK143">
        <v>-999</v>
      </c>
      <c r="AL143">
        <v>-999</v>
      </c>
      <c r="AM143">
        <v>-999</v>
      </c>
      <c r="AN143">
        <v>-999</v>
      </c>
      <c r="AO143" s="46" t="s">
        <v>442</v>
      </c>
      <c r="AP143">
        <v>0.57199999999999995</v>
      </c>
      <c r="AQ143" t="s">
        <v>440</v>
      </c>
      <c r="AR143">
        <v>-999</v>
      </c>
      <c r="AS143" s="49">
        <v>0.7006944444444444</v>
      </c>
      <c r="AT143" s="46" t="s">
        <v>442</v>
      </c>
      <c r="AU143" s="46">
        <v>0</v>
      </c>
      <c r="AV143" s="46" t="s">
        <v>442</v>
      </c>
      <c r="AW143" s="46" t="s">
        <v>442</v>
      </c>
      <c r="AX143" s="46" t="s">
        <v>442</v>
      </c>
      <c r="AY143" s="46" t="s">
        <v>472</v>
      </c>
      <c r="AZ143" s="46">
        <v>-999</v>
      </c>
      <c r="BA143" t="s">
        <v>442</v>
      </c>
      <c r="BB143">
        <v>-999</v>
      </c>
      <c r="BC143" s="2">
        <v>0.70138888888888884</v>
      </c>
      <c r="BD143">
        <v>0.3</v>
      </c>
      <c r="BE143" t="s">
        <v>463</v>
      </c>
      <c r="BF143" s="2">
        <v>0.71805555555555556</v>
      </c>
      <c r="BG143">
        <v>1</v>
      </c>
      <c r="BH143" t="s">
        <v>472</v>
      </c>
      <c r="BI143" s="2">
        <v>0.72777777777777775</v>
      </c>
      <c r="BJ143">
        <v>1.25</v>
      </c>
      <c r="BK143" t="s">
        <v>472</v>
      </c>
      <c r="BL143" s="2">
        <v>0.92013888888888884</v>
      </c>
      <c r="BM143">
        <v>60</v>
      </c>
      <c r="BN143">
        <v>60</v>
      </c>
      <c r="BO143">
        <v>80</v>
      </c>
      <c r="BP143">
        <v>80</v>
      </c>
      <c r="BQ143">
        <v>80</v>
      </c>
      <c r="BR143">
        <v>700</v>
      </c>
      <c r="BS143">
        <v>-999</v>
      </c>
      <c r="BT143">
        <v>6.0610000000000008</v>
      </c>
      <c r="BU143">
        <v>-19.2</v>
      </c>
      <c r="BV143">
        <v>0.50454549999999998</v>
      </c>
      <c r="BW143">
        <v>0.24932940000000001</v>
      </c>
      <c r="BX143">
        <v>8.8655899999999996E-2</v>
      </c>
      <c r="BY143">
        <v>3.059928E-2</v>
      </c>
      <c r="BZ143">
        <v>0.3692743</v>
      </c>
      <c r="CA143" t="s">
        <v>429</v>
      </c>
      <c r="CB143">
        <v>1</v>
      </c>
      <c r="CC143">
        <v>3</v>
      </c>
      <c r="CD143">
        <v>1</v>
      </c>
      <c r="CE143">
        <v>20</v>
      </c>
      <c r="CF143" s="45" t="s">
        <v>863</v>
      </c>
      <c r="CG143">
        <v>-999</v>
      </c>
      <c r="CH143">
        <v>8</v>
      </c>
      <c r="CI143">
        <v>-999</v>
      </c>
      <c r="CJ143">
        <v>-999</v>
      </c>
      <c r="CK143">
        <v>0</v>
      </c>
      <c r="CL143">
        <v>0</v>
      </c>
      <c r="CM143">
        <v>0</v>
      </c>
      <c r="CN143">
        <v>1</v>
      </c>
      <c r="CO143" t="s">
        <v>954</v>
      </c>
      <c r="CP143" t="s">
        <v>955</v>
      </c>
    </row>
    <row r="144" spans="1:94" x14ac:dyDescent="0.3">
      <c r="A144" t="s">
        <v>150</v>
      </c>
      <c r="B144" s="1">
        <v>42446</v>
      </c>
      <c r="C144" t="s">
        <v>390</v>
      </c>
      <c r="D144" s="46" t="s">
        <v>409</v>
      </c>
      <c r="E144" t="s">
        <v>424</v>
      </c>
      <c r="F144">
        <v>26.48067</v>
      </c>
      <c r="G144">
        <v>-80.142319999999998</v>
      </c>
      <c r="H144" s="2">
        <v>0.70277777777777783</v>
      </c>
      <c r="I144">
        <v>86.1</v>
      </c>
      <c r="J144">
        <v>44.8</v>
      </c>
      <c r="K144">
        <v>88.2</v>
      </c>
      <c r="L144" s="46">
        <v>2.1</v>
      </c>
      <c r="M144" s="2">
        <v>0.85138888888888886</v>
      </c>
      <c r="N144">
        <v>77.400000000000006</v>
      </c>
      <c r="O144">
        <v>67.2</v>
      </c>
      <c r="P144">
        <v>79.400000000000006</v>
      </c>
      <c r="Q144">
        <v>4.4000000000000004</v>
      </c>
      <c r="R144" t="s">
        <v>440</v>
      </c>
      <c r="S144">
        <v>144</v>
      </c>
      <c r="T144" s="2">
        <v>0.70138888888888884</v>
      </c>
      <c r="U144" s="2">
        <v>0.8125</v>
      </c>
      <c r="V144">
        <v>160.00000000000006</v>
      </c>
      <c r="W144" s="2">
        <v>0.7006944444444444</v>
      </c>
      <c r="X144" t="s">
        <v>429</v>
      </c>
      <c r="Y144" t="s">
        <v>453</v>
      </c>
      <c r="Z144" s="46" t="s">
        <v>487</v>
      </c>
      <c r="AA144">
        <v>680</v>
      </c>
      <c r="AB144">
        <v>3</v>
      </c>
      <c r="AC144">
        <v>1</v>
      </c>
      <c r="AD144">
        <v>117.6</v>
      </c>
      <c r="AE144">
        <v>270</v>
      </c>
      <c r="AF144">
        <v>84.944999999999993</v>
      </c>
      <c r="AG144">
        <v>10.16</v>
      </c>
      <c r="AH144">
        <v>-999</v>
      </c>
      <c r="AI144" t="s">
        <v>1759</v>
      </c>
      <c r="AJ144" s="46" t="s">
        <v>440</v>
      </c>
      <c r="AK144">
        <v>-999</v>
      </c>
      <c r="AL144">
        <v>-999</v>
      </c>
      <c r="AM144">
        <v>-999</v>
      </c>
      <c r="AN144">
        <v>-999</v>
      </c>
      <c r="AO144" s="46" t="s">
        <v>442</v>
      </c>
      <c r="AP144">
        <v>0.53100000000000003</v>
      </c>
      <c r="AQ144" t="s">
        <v>440</v>
      </c>
      <c r="AR144">
        <v>-999</v>
      </c>
      <c r="AS144" s="46">
        <v>-999</v>
      </c>
      <c r="AT144" s="46" t="s">
        <v>442</v>
      </c>
      <c r="AU144" s="46">
        <v>0</v>
      </c>
      <c r="AV144" s="46" t="s">
        <v>442</v>
      </c>
      <c r="AW144" s="46" t="s">
        <v>442</v>
      </c>
      <c r="AX144" s="46" t="s">
        <v>442</v>
      </c>
      <c r="AY144" s="46" t="s">
        <v>467</v>
      </c>
      <c r="AZ144" s="46">
        <v>-999</v>
      </c>
      <c r="BA144" t="s">
        <v>442</v>
      </c>
      <c r="BB144">
        <v>-999</v>
      </c>
      <c r="BC144">
        <v>-999</v>
      </c>
      <c r="BD144">
        <v>-999</v>
      </c>
      <c r="BE144">
        <v>-999</v>
      </c>
      <c r="BF144" s="2">
        <v>0.76041666666666663</v>
      </c>
      <c r="BG144">
        <v>2.2000000000000002</v>
      </c>
      <c r="BH144" t="s">
        <v>467</v>
      </c>
      <c r="BI144" s="43">
        <v>-999</v>
      </c>
      <c r="BJ144">
        <v>-999</v>
      </c>
      <c r="BK144">
        <v>-999</v>
      </c>
      <c r="BL144" s="2">
        <v>0.92013888888888884</v>
      </c>
      <c r="BM144">
        <v>-999</v>
      </c>
      <c r="BN144">
        <v>-999</v>
      </c>
      <c r="BO144">
        <v>-999</v>
      </c>
      <c r="BP144">
        <v>-999</v>
      </c>
      <c r="BQ144">
        <v>-999</v>
      </c>
      <c r="BR144">
        <v>1100</v>
      </c>
      <c r="BS144">
        <v>-999</v>
      </c>
      <c r="BT144">
        <v>6.3410000000000002</v>
      </c>
      <c r="BU144">
        <v>-19.962</v>
      </c>
      <c r="BV144">
        <v>0.45944990000000002</v>
      </c>
      <c r="BW144">
        <v>0.24876019999999999</v>
      </c>
      <c r="BX144">
        <v>8.0833130000000003E-2</v>
      </c>
      <c r="BY144">
        <v>2.784971E-2</v>
      </c>
      <c r="BZ144">
        <v>0.3754786</v>
      </c>
      <c r="CA144" t="s">
        <v>429</v>
      </c>
      <c r="CB144">
        <v>1</v>
      </c>
      <c r="CC144">
        <v>3</v>
      </c>
      <c r="CD144">
        <v>1</v>
      </c>
      <c r="CE144">
        <v>20</v>
      </c>
      <c r="CF144" s="45" t="s">
        <v>863</v>
      </c>
      <c r="CG144">
        <v>-999</v>
      </c>
      <c r="CH144">
        <v>8</v>
      </c>
      <c r="CI144">
        <v>-999</v>
      </c>
      <c r="CJ144">
        <v>-999</v>
      </c>
      <c r="CK144">
        <v>0</v>
      </c>
      <c r="CL144">
        <v>0</v>
      </c>
      <c r="CM144">
        <v>0</v>
      </c>
      <c r="CN144">
        <v>1</v>
      </c>
      <c r="CO144" t="s">
        <v>954</v>
      </c>
    </row>
    <row r="145" spans="1:94" x14ac:dyDescent="0.3">
      <c r="A145" t="s">
        <v>151</v>
      </c>
      <c r="B145" s="1">
        <v>42446</v>
      </c>
      <c r="C145" t="s">
        <v>390</v>
      </c>
      <c r="D145" s="46" t="s">
        <v>409</v>
      </c>
      <c r="E145" t="s">
        <v>424</v>
      </c>
      <c r="F145">
        <v>26.48067</v>
      </c>
      <c r="G145">
        <v>-80.142319999999998</v>
      </c>
      <c r="H145" s="2">
        <v>0.70277777777777783</v>
      </c>
      <c r="I145">
        <v>86.1</v>
      </c>
      <c r="J145">
        <v>44.8</v>
      </c>
      <c r="K145">
        <v>88.2</v>
      </c>
      <c r="L145" s="46">
        <v>2.1</v>
      </c>
      <c r="M145" s="2">
        <v>0.85138888888888886</v>
      </c>
      <c r="N145">
        <v>77.400000000000006</v>
      </c>
      <c r="O145">
        <v>67.2</v>
      </c>
      <c r="P145">
        <v>79.400000000000006</v>
      </c>
      <c r="Q145">
        <v>4.4000000000000004</v>
      </c>
      <c r="R145" t="s">
        <v>440</v>
      </c>
      <c r="S145">
        <v>145</v>
      </c>
      <c r="T145" s="2">
        <v>0.70138888888888884</v>
      </c>
      <c r="U145" s="2">
        <v>0.8125</v>
      </c>
      <c r="V145">
        <v>160.00000000000006</v>
      </c>
      <c r="W145" s="2">
        <v>0.7006944444444444</v>
      </c>
      <c r="X145" t="s">
        <v>429</v>
      </c>
      <c r="Y145" t="s">
        <v>453</v>
      </c>
      <c r="Z145" s="46" t="s">
        <v>488</v>
      </c>
      <c r="AA145">
        <v>680</v>
      </c>
      <c r="AB145">
        <v>3</v>
      </c>
      <c r="AC145">
        <v>1</v>
      </c>
      <c r="AD145">
        <v>121.07</v>
      </c>
      <c r="AE145">
        <v>270</v>
      </c>
      <c r="AF145">
        <v>87.95</v>
      </c>
      <c r="AG145">
        <v>9.48</v>
      </c>
      <c r="AH145">
        <v>-999</v>
      </c>
      <c r="AI145" t="s">
        <v>1760</v>
      </c>
      <c r="AJ145" s="46" t="s">
        <v>440</v>
      </c>
      <c r="AK145">
        <v>-999</v>
      </c>
      <c r="AL145">
        <v>-999</v>
      </c>
      <c r="AM145">
        <v>-999</v>
      </c>
      <c r="AN145">
        <v>-999</v>
      </c>
      <c r="AO145" s="46" t="s">
        <v>440</v>
      </c>
      <c r="AP145">
        <v>-999</v>
      </c>
      <c r="AQ145" t="s">
        <v>440</v>
      </c>
      <c r="AR145">
        <v>-999</v>
      </c>
      <c r="AS145" s="46">
        <v>-999</v>
      </c>
      <c r="AT145" s="46" t="s">
        <v>442</v>
      </c>
      <c r="AU145" s="46">
        <v>0</v>
      </c>
      <c r="AV145" s="46" t="s">
        <v>442</v>
      </c>
      <c r="AW145" s="46" t="s">
        <v>442</v>
      </c>
      <c r="AX145" s="46" t="s">
        <v>442</v>
      </c>
      <c r="AY145" s="46" t="s">
        <v>467</v>
      </c>
      <c r="AZ145" s="46">
        <v>-999</v>
      </c>
      <c r="BA145" t="s">
        <v>442</v>
      </c>
      <c r="BB145">
        <v>-999</v>
      </c>
      <c r="BC145">
        <v>-999</v>
      </c>
      <c r="BD145">
        <v>-999</v>
      </c>
      <c r="BE145">
        <v>-999</v>
      </c>
      <c r="BF145" s="2">
        <v>0.75208333333333333</v>
      </c>
      <c r="BG145">
        <v>1.5</v>
      </c>
      <c r="BH145" t="s">
        <v>467</v>
      </c>
      <c r="BI145" s="43">
        <v>-999</v>
      </c>
      <c r="BJ145">
        <v>-999</v>
      </c>
      <c r="BK145">
        <v>-999</v>
      </c>
      <c r="BL145" s="2">
        <v>0.92013888888888884</v>
      </c>
      <c r="BM145">
        <v>-999</v>
      </c>
      <c r="BN145">
        <v>-999</v>
      </c>
      <c r="BO145">
        <v>-999</v>
      </c>
      <c r="BP145">
        <v>-999</v>
      </c>
      <c r="BQ145">
        <v>-999</v>
      </c>
      <c r="BR145">
        <v>1000</v>
      </c>
      <c r="BS145">
        <v>-999</v>
      </c>
      <c r="BT145">
        <v>6.0810000000000004</v>
      </c>
      <c r="BU145">
        <v>-18.995999999999999</v>
      </c>
      <c r="BV145">
        <v>0.50916720000000004</v>
      </c>
      <c r="BW145">
        <v>0.21380579999999999</v>
      </c>
      <c r="BX145">
        <v>6.6751959999999999E-2</v>
      </c>
      <c r="BY145">
        <v>2.414647E-2</v>
      </c>
      <c r="BZ145">
        <v>0.36435210000000001</v>
      </c>
      <c r="CA145" t="s">
        <v>429</v>
      </c>
      <c r="CB145">
        <v>1</v>
      </c>
      <c r="CC145">
        <v>3</v>
      </c>
      <c r="CD145">
        <v>1</v>
      </c>
      <c r="CE145">
        <v>20</v>
      </c>
      <c r="CF145" s="45" t="s">
        <v>863</v>
      </c>
      <c r="CG145">
        <v>-999</v>
      </c>
      <c r="CH145">
        <v>8</v>
      </c>
      <c r="CI145">
        <v>-999</v>
      </c>
      <c r="CJ145">
        <v>-999</v>
      </c>
      <c r="CK145">
        <v>0</v>
      </c>
      <c r="CL145">
        <v>0</v>
      </c>
      <c r="CM145">
        <v>0</v>
      </c>
      <c r="CN145">
        <v>1</v>
      </c>
      <c r="CO145" t="s">
        <v>954</v>
      </c>
      <c r="CP145" t="s">
        <v>948</v>
      </c>
    </row>
    <row r="146" spans="1:94" x14ac:dyDescent="0.3">
      <c r="A146" t="s">
        <v>152</v>
      </c>
      <c r="B146" s="1">
        <v>42446</v>
      </c>
      <c r="C146" t="s">
        <v>390</v>
      </c>
      <c r="D146" s="46" t="s">
        <v>409</v>
      </c>
      <c r="E146" t="s">
        <v>424</v>
      </c>
      <c r="F146">
        <v>26.48067</v>
      </c>
      <c r="G146">
        <v>-80.142319999999998</v>
      </c>
      <c r="H146" s="2">
        <v>0.70277777777777783</v>
      </c>
      <c r="I146">
        <v>86.1</v>
      </c>
      <c r="J146">
        <v>44.8</v>
      </c>
      <c r="K146">
        <v>88.2</v>
      </c>
      <c r="L146" s="46">
        <v>2.1</v>
      </c>
      <c r="M146" s="2">
        <v>0.85138888888888886</v>
      </c>
      <c r="N146">
        <v>77.400000000000006</v>
      </c>
      <c r="O146">
        <v>67.2</v>
      </c>
      <c r="P146">
        <v>79.400000000000006</v>
      </c>
      <c r="Q146">
        <v>4.4000000000000004</v>
      </c>
      <c r="R146" t="s">
        <v>440</v>
      </c>
      <c r="S146">
        <v>146</v>
      </c>
      <c r="T146" s="2">
        <v>0.70138888888888884</v>
      </c>
      <c r="U146" s="2">
        <v>0.8125</v>
      </c>
      <c r="V146">
        <v>160.00000000000006</v>
      </c>
      <c r="W146" s="2">
        <v>0.77361111111111114</v>
      </c>
      <c r="X146" t="s">
        <v>429</v>
      </c>
      <c r="Y146" t="s">
        <v>453</v>
      </c>
      <c r="Z146" s="46" t="s">
        <v>485</v>
      </c>
      <c r="AA146">
        <v>732</v>
      </c>
      <c r="AB146">
        <v>3</v>
      </c>
      <c r="AC146">
        <v>3</v>
      </c>
      <c r="AD146">
        <v>129.86500000000001</v>
      </c>
      <c r="AE146">
        <v>270</v>
      </c>
      <c r="AF146">
        <v>87.73</v>
      </c>
      <c r="AG146">
        <v>9.6549999999999994</v>
      </c>
      <c r="AH146">
        <v>-999</v>
      </c>
      <c r="AI146" t="s">
        <v>1761</v>
      </c>
      <c r="AJ146" s="46" t="s">
        <v>440</v>
      </c>
      <c r="AK146">
        <v>-999</v>
      </c>
      <c r="AL146">
        <v>-999</v>
      </c>
      <c r="AM146">
        <v>-999</v>
      </c>
      <c r="AN146">
        <v>-999</v>
      </c>
      <c r="AO146" s="46" t="s">
        <v>440</v>
      </c>
      <c r="AP146">
        <v>-999</v>
      </c>
      <c r="AQ146" t="s">
        <v>440</v>
      </c>
      <c r="AR146">
        <v>-999</v>
      </c>
      <c r="AS146" s="46">
        <v>-999</v>
      </c>
      <c r="AT146" s="46" t="s">
        <v>440</v>
      </c>
      <c r="AU146" s="46">
        <v>-999</v>
      </c>
      <c r="AV146" s="46" t="s">
        <v>442</v>
      </c>
      <c r="AW146" s="46" t="s">
        <v>442</v>
      </c>
      <c r="AX146" s="46" t="s">
        <v>442</v>
      </c>
      <c r="AY146" s="46" t="s">
        <v>463</v>
      </c>
      <c r="AZ146" s="46">
        <v>-999</v>
      </c>
      <c r="BA146" t="s">
        <v>442</v>
      </c>
      <c r="BB146">
        <v>-999</v>
      </c>
      <c r="BC146">
        <v>-999</v>
      </c>
      <c r="BD146">
        <v>-999</v>
      </c>
      <c r="BE146">
        <v>-999</v>
      </c>
      <c r="BF146" s="2">
        <v>0.79166666666666663</v>
      </c>
      <c r="BG146">
        <v>1.5</v>
      </c>
      <c r="BH146" t="s">
        <v>463</v>
      </c>
      <c r="BI146" s="43">
        <v>-999</v>
      </c>
      <c r="BJ146">
        <v>-999</v>
      </c>
      <c r="BK146">
        <v>-999</v>
      </c>
      <c r="BL146" s="2">
        <v>0.92013888888888884</v>
      </c>
      <c r="BM146">
        <v>-999</v>
      </c>
      <c r="BN146">
        <v>-999</v>
      </c>
      <c r="BO146">
        <v>-999</v>
      </c>
      <c r="BP146">
        <v>-999</v>
      </c>
      <c r="BQ146">
        <v>-999</v>
      </c>
      <c r="BR146">
        <v>850</v>
      </c>
      <c r="BS146">
        <v>-999</v>
      </c>
      <c r="BT146">
        <v>6.0780000000000003</v>
      </c>
      <c r="BU146">
        <v>-18.207000000000001</v>
      </c>
      <c r="BV146">
        <v>0.55628180000000005</v>
      </c>
      <c r="BW146">
        <v>0.2142725</v>
      </c>
      <c r="BX146">
        <v>6.1392660000000002E-2</v>
      </c>
      <c r="BY146">
        <v>2.2936729999999999E-2</v>
      </c>
      <c r="BZ146">
        <v>0.32788079999999997</v>
      </c>
      <c r="CA146" t="s">
        <v>429</v>
      </c>
      <c r="CB146">
        <v>0</v>
      </c>
      <c r="CC146">
        <v>1</v>
      </c>
      <c r="CD146">
        <v>1</v>
      </c>
      <c r="CE146">
        <v>20</v>
      </c>
      <c r="CF146" s="45" t="s">
        <v>863</v>
      </c>
      <c r="CG146">
        <v>-999</v>
      </c>
      <c r="CH146">
        <v>8</v>
      </c>
      <c r="CI146">
        <v>-999</v>
      </c>
      <c r="CJ146">
        <v>-999</v>
      </c>
      <c r="CK146">
        <v>0</v>
      </c>
      <c r="CL146">
        <v>0</v>
      </c>
      <c r="CM146">
        <v>0</v>
      </c>
      <c r="CN146">
        <v>1</v>
      </c>
      <c r="CO146" t="s">
        <v>954</v>
      </c>
    </row>
    <row r="147" spans="1:94" x14ac:dyDescent="0.3">
      <c r="A147" t="s">
        <v>153</v>
      </c>
      <c r="B147" s="1">
        <v>42446</v>
      </c>
      <c r="C147" t="s">
        <v>390</v>
      </c>
      <c r="D147" s="46" t="s">
        <v>409</v>
      </c>
      <c r="E147" t="s">
        <v>424</v>
      </c>
      <c r="F147">
        <v>26.48067</v>
      </c>
      <c r="G147">
        <v>-80.142319999999998</v>
      </c>
      <c r="H147" s="2">
        <v>0.70277777777777783</v>
      </c>
      <c r="I147">
        <v>86.1</v>
      </c>
      <c r="J147">
        <v>44.8</v>
      </c>
      <c r="K147">
        <v>88.2</v>
      </c>
      <c r="L147" s="46">
        <v>2.1</v>
      </c>
      <c r="M147" s="2">
        <v>0.85138888888888886</v>
      </c>
      <c r="N147">
        <v>77.400000000000006</v>
      </c>
      <c r="O147">
        <v>67.2</v>
      </c>
      <c r="P147">
        <v>79.400000000000006</v>
      </c>
      <c r="Q147">
        <v>4.4000000000000004</v>
      </c>
      <c r="R147" t="s">
        <v>440</v>
      </c>
      <c r="S147">
        <v>147</v>
      </c>
      <c r="T147" s="2">
        <v>0.70138888888888884</v>
      </c>
      <c r="U147" s="2">
        <v>0.8125</v>
      </c>
      <c r="V147">
        <v>160.00000000000006</v>
      </c>
      <c r="W147" s="2">
        <v>0.78055555555555556</v>
      </c>
      <c r="X147" t="s">
        <v>429</v>
      </c>
      <c r="Y147" t="s">
        <v>453</v>
      </c>
      <c r="Z147" s="46" t="s">
        <v>488</v>
      </c>
      <c r="AA147">
        <v>800</v>
      </c>
      <c r="AB147">
        <v>3</v>
      </c>
      <c r="AC147">
        <v>2</v>
      </c>
      <c r="AD147">
        <v>127.105</v>
      </c>
      <c r="AE147">
        <v>270</v>
      </c>
      <c r="AF147">
        <v>85.314999999999998</v>
      </c>
      <c r="AG147">
        <v>9.5399999999999991</v>
      </c>
      <c r="AH147" t="s">
        <v>502</v>
      </c>
      <c r="AI147" t="s">
        <v>1762</v>
      </c>
      <c r="AJ147" s="46" t="s">
        <v>442</v>
      </c>
      <c r="AK147">
        <v>7</v>
      </c>
      <c r="AL147" t="s">
        <v>440</v>
      </c>
      <c r="AM147">
        <v>-999</v>
      </c>
      <c r="AN147">
        <v>-999</v>
      </c>
      <c r="AO147" s="46" t="s">
        <v>440</v>
      </c>
      <c r="AP147">
        <v>-999</v>
      </c>
      <c r="AQ147" t="s">
        <v>440</v>
      </c>
      <c r="AR147">
        <v>-999</v>
      </c>
      <c r="AS147" s="46">
        <v>-999</v>
      </c>
      <c r="AT147" s="46" t="s">
        <v>442</v>
      </c>
      <c r="AU147" s="46">
        <v>0</v>
      </c>
      <c r="AV147" s="46" t="s">
        <v>442</v>
      </c>
      <c r="AW147" s="46" t="s">
        <v>442</v>
      </c>
      <c r="AX147" s="46" t="s">
        <v>442</v>
      </c>
      <c r="AY147" s="46" t="s">
        <v>471</v>
      </c>
      <c r="AZ147" s="46">
        <v>-999</v>
      </c>
      <c r="BA147" t="s">
        <v>442</v>
      </c>
      <c r="BB147">
        <v>-999</v>
      </c>
      <c r="BC147">
        <v>-999</v>
      </c>
      <c r="BD147">
        <v>-999</v>
      </c>
      <c r="BE147">
        <v>-999</v>
      </c>
      <c r="BF147" s="2">
        <v>0.80625000000000002</v>
      </c>
      <c r="BG147">
        <v>2</v>
      </c>
      <c r="BH147" t="s">
        <v>471</v>
      </c>
      <c r="BI147" s="43">
        <v>-999</v>
      </c>
      <c r="BJ147">
        <v>-999</v>
      </c>
      <c r="BK147">
        <v>-999</v>
      </c>
      <c r="BL147" s="2">
        <v>0.92013888888888884</v>
      </c>
      <c r="BM147">
        <v>-999</v>
      </c>
      <c r="BN147">
        <v>-999</v>
      </c>
      <c r="BO147">
        <v>-999</v>
      </c>
      <c r="BP147">
        <v>-999</v>
      </c>
      <c r="BQ147">
        <v>-999</v>
      </c>
      <c r="BR147">
        <v>1050</v>
      </c>
      <c r="BS147">
        <v>-999</v>
      </c>
      <c r="BT147">
        <v>6.0500000000000007</v>
      </c>
      <c r="BU147">
        <v>-17.707999999999998</v>
      </c>
      <c r="BV147">
        <v>0.58426549999999999</v>
      </c>
      <c r="BW147">
        <v>0.20636740000000001</v>
      </c>
      <c r="BX147">
        <v>5.7823340000000001E-2</v>
      </c>
      <c r="BY147">
        <v>2.194376E-2</v>
      </c>
      <c r="BZ147">
        <v>0.30727700000000002</v>
      </c>
      <c r="CA147" t="s">
        <v>429</v>
      </c>
      <c r="CB147">
        <v>1</v>
      </c>
      <c r="CC147">
        <v>5</v>
      </c>
      <c r="CD147">
        <v>1</v>
      </c>
      <c r="CE147">
        <v>20</v>
      </c>
      <c r="CF147" s="45" t="s">
        <v>863</v>
      </c>
      <c r="CG147">
        <v>-999</v>
      </c>
      <c r="CH147">
        <v>8</v>
      </c>
      <c r="CI147">
        <v>-999</v>
      </c>
      <c r="CJ147">
        <v>-999</v>
      </c>
      <c r="CK147">
        <v>0</v>
      </c>
      <c r="CL147">
        <v>0</v>
      </c>
      <c r="CM147">
        <v>0</v>
      </c>
      <c r="CN147">
        <v>1</v>
      </c>
      <c r="CO147" t="s">
        <v>954</v>
      </c>
    </row>
    <row r="148" spans="1:94" x14ac:dyDescent="0.3">
      <c r="A148" t="s">
        <v>154</v>
      </c>
      <c r="B148" s="1">
        <v>42446</v>
      </c>
      <c r="C148" t="s">
        <v>390</v>
      </c>
      <c r="D148" s="46" t="s">
        <v>409</v>
      </c>
      <c r="E148" t="s">
        <v>424</v>
      </c>
      <c r="F148">
        <v>26.48067</v>
      </c>
      <c r="G148">
        <v>-80.142319999999998</v>
      </c>
      <c r="H148" s="2">
        <v>0.70277777777777783</v>
      </c>
      <c r="I148">
        <v>86.1</v>
      </c>
      <c r="J148">
        <v>44.8</v>
      </c>
      <c r="K148">
        <v>88.2</v>
      </c>
      <c r="L148" s="46">
        <v>2.1</v>
      </c>
      <c r="M148" s="2">
        <v>0.85138888888888886</v>
      </c>
      <c r="N148">
        <v>77.400000000000006</v>
      </c>
      <c r="O148">
        <v>67.2</v>
      </c>
      <c r="P148">
        <v>79.400000000000006</v>
      </c>
      <c r="Q148">
        <v>4.4000000000000004</v>
      </c>
      <c r="R148" t="s">
        <v>440</v>
      </c>
      <c r="S148">
        <v>148</v>
      </c>
      <c r="T148" s="2">
        <v>0.70138888888888884</v>
      </c>
      <c r="U148" s="2">
        <v>0.8125</v>
      </c>
      <c r="V148">
        <v>160.00000000000006</v>
      </c>
      <c r="W148" s="2">
        <v>0.78055555555555556</v>
      </c>
      <c r="X148" t="s">
        <v>429</v>
      </c>
      <c r="Y148" t="s">
        <v>453</v>
      </c>
      <c r="Z148" s="46" t="s">
        <v>485</v>
      </c>
      <c r="AA148">
        <v>720</v>
      </c>
      <c r="AB148">
        <v>3</v>
      </c>
      <c r="AC148">
        <v>2</v>
      </c>
      <c r="AD148">
        <v>126.63500000000001</v>
      </c>
      <c r="AE148">
        <v>275</v>
      </c>
      <c r="AF148">
        <v>79.105000000000004</v>
      </c>
      <c r="AG148">
        <v>9.5950000000000006</v>
      </c>
      <c r="AH148">
        <v>-999</v>
      </c>
      <c r="AI148" t="s">
        <v>1763</v>
      </c>
      <c r="AJ148" s="46" t="s">
        <v>440</v>
      </c>
      <c r="AK148">
        <v>-999</v>
      </c>
      <c r="AL148">
        <v>-999</v>
      </c>
      <c r="AM148">
        <v>-999</v>
      </c>
      <c r="AN148">
        <v>-999</v>
      </c>
      <c r="AO148" s="46" t="s">
        <v>440</v>
      </c>
      <c r="AP148">
        <v>-999</v>
      </c>
      <c r="AQ148" t="s">
        <v>440</v>
      </c>
      <c r="AR148">
        <v>-999</v>
      </c>
      <c r="AS148" s="46">
        <v>-999</v>
      </c>
      <c r="AT148" s="46" t="s">
        <v>442</v>
      </c>
      <c r="AU148" s="46">
        <v>1</v>
      </c>
      <c r="AV148" s="46" t="s">
        <v>442</v>
      </c>
      <c r="AW148" s="46" t="s">
        <v>442</v>
      </c>
      <c r="AX148" s="46" t="s">
        <v>442</v>
      </c>
      <c r="AY148" s="46" t="s">
        <v>467</v>
      </c>
      <c r="AZ148" s="46">
        <v>-999</v>
      </c>
      <c r="BA148" t="s">
        <v>442</v>
      </c>
      <c r="BB148">
        <v>-999</v>
      </c>
      <c r="BC148">
        <v>-999</v>
      </c>
      <c r="BD148">
        <v>-999</v>
      </c>
      <c r="BE148">
        <v>-999</v>
      </c>
      <c r="BF148" s="2">
        <v>0.32083333333333336</v>
      </c>
      <c r="BG148">
        <v>2</v>
      </c>
      <c r="BH148" t="s">
        <v>467</v>
      </c>
      <c r="BI148" s="43">
        <v>-999</v>
      </c>
      <c r="BJ148">
        <v>-999</v>
      </c>
      <c r="BK148">
        <v>-999</v>
      </c>
      <c r="BL148" s="2">
        <v>0.92013888888888884</v>
      </c>
      <c r="BM148">
        <v>-999</v>
      </c>
      <c r="BN148">
        <v>-999</v>
      </c>
      <c r="BO148">
        <v>-999</v>
      </c>
      <c r="BP148">
        <v>-999</v>
      </c>
      <c r="BQ148">
        <v>-999</v>
      </c>
      <c r="BR148">
        <v>1200</v>
      </c>
      <c r="BS148">
        <v>-999</v>
      </c>
      <c r="BT148">
        <v>7.3380000000000001</v>
      </c>
      <c r="BU148">
        <v>-20.638999999999999</v>
      </c>
      <c r="BV148">
        <v>0.36714639999999998</v>
      </c>
      <c r="BW148">
        <v>0.27164199999999999</v>
      </c>
      <c r="BX148">
        <v>0.16083439999999999</v>
      </c>
      <c r="BY148">
        <v>5.0821110000000003E-2</v>
      </c>
      <c r="BZ148">
        <v>0.31214700000000001</v>
      </c>
      <c r="CA148" t="s">
        <v>429</v>
      </c>
      <c r="CB148">
        <v>1</v>
      </c>
      <c r="CC148">
        <v>5</v>
      </c>
      <c r="CD148">
        <v>1</v>
      </c>
      <c r="CE148">
        <v>20</v>
      </c>
      <c r="CF148" s="45" t="s">
        <v>863</v>
      </c>
      <c r="CG148">
        <v>-999</v>
      </c>
      <c r="CH148">
        <v>8</v>
      </c>
      <c r="CI148">
        <v>-999</v>
      </c>
      <c r="CJ148">
        <v>-999</v>
      </c>
      <c r="CK148">
        <v>0</v>
      </c>
      <c r="CL148">
        <v>0</v>
      </c>
      <c r="CM148">
        <v>0</v>
      </c>
      <c r="CN148">
        <v>1</v>
      </c>
      <c r="CO148" t="s">
        <v>954</v>
      </c>
      <c r="CP148" t="s">
        <v>931</v>
      </c>
    </row>
    <row r="149" spans="1:94" x14ac:dyDescent="0.3">
      <c r="A149" t="s">
        <v>155</v>
      </c>
      <c r="B149" s="1">
        <v>42446</v>
      </c>
      <c r="C149" t="s">
        <v>390</v>
      </c>
      <c r="D149" s="46" t="s">
        <v>409</v>
      </c>
      <c r="E149" t="s">
        <v>424</v>
      </c>
      <c r="F149">
        <v>26.48067</v>
      </c>
      <c r="G149">
        <v>-80.142319999999998</v>
      </c>
      <c r="H149" s="2">
        <v>0.70277777777777783</v>
      </c>
      <c r="I149">
        <v>86.1</v>
      </c>
      <c r="J149">
        <v>44.8</v>
      </c>
      <c r="K149">
        <v>88.2</v>
      </c>
      <c r="L149" s="46">
        <v>2.1</v>
      </c>
      <c r="M149" s="2">
        <v>0.85138888888888886</v>
      </c>
      <c r="N149">
        <v>77.400000000000006</v>
      </c>
      <c r="O149">
        <v>67.2</v>
      </c>
      <c r="P149">
        <v>79.400000000000006</v>
      </c>
      <c r="Q149">
        <v>4.4000000000000004</v>
      </c>
      <c r="R149" t="s">
        <v>440</v>
      </c>
      <c r="S149">
        <v>149</v>
      </c>
      <c r="T149" s="2">
        <v>0.70138888888888884</v>
      </c>
      <c r="U149" s="2">
        <v>0.8125</v>
      </c>
      <c r="V149">
        <v>160.00000000000006</v>
      </c>
      <c r="W149" s="2">
        <v>0.79861111111111116</v>
      </c>
      <c r="X149" t="s">
        <v>429</v>
      </c>
      <c r="Y149" t="s">
        <v>453</v>
      </c>
      <c r="Z149" s="46" t="s">
        <v>487</v>
      </c>
      <c r="AA149">
        <v>680</v>
      </c>
      <c r="AB149">
        <v>3</v>
      </c>
      <c r="AC149">
        <v>2</v>
      </c>
      <c r="AD149">
        <v>129.66999999999999</v>
      </c>
      <c r="AE149">
        <v>262</v>
      </c>
      <c r="AF149">
        <v>86.305000000000007</v>
      </c>
      <c r="AG149">
        <v>9.6999999999999993</v>
      </c>
      <c r="AH149">
        <v>-999</v>
      </c>
      <c r="AI149" t="s">
        <v>1764</v>
      </c>
      <c r="AJ149" s="46" t="s">
        <v>440</v>
      </c>
      <c r="AK149">
        <v>-999</v>
      </c>
      <c r="AL149">
        <v>-999</v>
      </c>
      <c r="AM149">
        <v>-999</v>
      </c>
      <c r="AN149">
        <v>-999</v>
      </c>
      <c r="AO149" s="46" t="s">
        <v>440</v>
      </c>
      <c r="AP149">
        <v>-999</v>
      </c>
      <c r="AQ149" t="s">
        <v>440</v>
      </c>
      <c r="AR149">
        <v>-999</v>
      </c>
      <c r="AS149" s="46">
        <v>-999</v>
      </c>
      <c r="AT149" s="46" t="s">
        <v>442</v>
      </c>
      <c r="AU149" s="46">
        <v>0</v>
      </c>
      <c r="AV149" s="46" t="s">
        <v>442</v>
      </c>
      <c r="AW149" s="46" t="s">
        <v>442</v>
      </c>
      <c r="AX149" s="46" t="s">
        <v>442</v>
      </c>
      <c r="AY149" s="46" t="s">
        <v>472</v>
      </c>
      <c r="AZ149" s="46">
        <v>-999</v>
      </c>
      <c r="BA149" t="s">
        <v>442</v>
      </c>
      <c r="BB149">
        <v>-999</v>
      </c>
      <c r="BC149">
        <v>-999</v>
      </c>
      <c r="BD149">
        <v>-999</v>
      </c>
      <c r="BE149">
        <v>-999</v>
      </c>
      <c r="BF149" s="2">
        <v>0.84097222222222223</v>
      </c>
      <c r="BG149">
        <v>2</v>
      </c>
      <c r="BH149" t="s">
        <v>472</v>
      </c>
      <c r="BI149" s="43">
        <v>-999</v>
      </c>
      <c r="BJ149">
        <v>-999</v>
      </c>
      <c r="BK149">
        <v>-999</v>
      </c>
      <c r="BL149" s="2">
        <v>0.92013888888888884</v>
      </c>
      <c r="BM149">
        <v>-999</v>
      </c>
      <c r="BN149">
        <v>-999</v>
      </c>
      <c r="BO149">
        <v>-999</v>
      </c>
      <c r="BP149">
        <v>-999</v>
      </c>
      <c r="BQ149">
        <v>-999</v>
      </c>
      <c r="BR149">
        <v>1200</v>
      </c>
      <c r="BS149">
        <v>-999</v>
      </c>
      <c r="BT149">
        <v>6.0090000000000003</v>
      </c>
      <c r="BU149">
        <v>-20.863</v>
      </c>
      <c r="BV149">
        <v>0.40751189999999998</v>
      </c>
      <c r="BW149">
        <v>0.2101375</v>
      </c>
      <c r="BX149">
        <v>7.7796829999999997E-2</v>
      </c>
      <c r="BY149">
        <v>2.8073509999999999E-2</v>
      </c>
      <c r="BZ149">
        <v>0.44358690000000001</v>
      </c>
      <c r="CA149" t="s">
        <v>429</v>
      </c>
      <c r="CB149">
        <v>1</v>
      </c>
      <c r="CC149">
        <v>15</v>
      </c>
      <c r="CD149">
        <v>1</v>
      </c>
      <c r="CE149">
        <v>20</v>
      </c>
      <c r="CF149" s="45" t="s">
        <v>863</v>
      </c>
      <c r="CG149">
        <v>-999</v>
      </c>
      <c r="CH149">
        <v>8</v>
      </c>
      <c r="CI149">
        <v>-999</v>
      </c>
      <c r="CJ149">
        <v>-999</v>
      </c>
      <c r="CK149">
        <v>0</v>
      </c>
      <c r="CL149">
        <v>0</v>
      </c>
      <c r="CM149">
        <v>0</v>
      </c>
      <c r="CN149">
        <v>1</v>
      </c>
      <c r="CO149" t="s">
        <v>954</v>
      </c>
    </row>
    <row r="150" spans="1:94" x14ac:dyDescent="0.3">
      <c r="A150" t="s">
        <v>156</v>
      </c>
      <c r="B150" s="1">
        <v>42446</v>
      </c>
      <c r="C150" t="s">
        <v>390</v>
      </c>
      <c r="D150" s="46" t="s">
        <v>409</v>
      </c>
      <c r="E150" t="s">
        <v>424</v>
      </c>
      <c r="F150">
        <v>26.48067</v>
      </c>
      <c r="G150">
        <v>-80.142319999999998</v>
      </c>
      <c r="H150" s="2">
        <v>0.70277777777777783</v>
      </c>
      <c r="I150">
        <v>86.1</v>
      </c>
      <c r="J150">
        <v>44.8</v>
      </c>
      <c r="K150">
        <v>88.2</v>
      </c>
      <c r="L150" s="46">
        <v>2.1</v>
      </c>
      <c r="M150" s="2">
        <v>0.85138888888888886</v>
      </c>
      <c r="N150">
        <v>77.400000000000006</v>
      </c>
      <c r="O150">
        <v>67.2</v>
      </c>
      <c r="P150">
        <v>79.400000000000006</v>
      </c>
      <c r="Q150">
        <v>4.4000000000000004</v>
      </c>
      <c r="R150" t="s">
        <v>440</v>
      </c>
      <c r="S150">
        <v>150</v>
      </c>
      <c r="T150" s="2">
        <v>0.70138888888888884</v>
      </c>
      <c r="U150" s="2">
        <v>0.8125</v>
      </c>
      <c r="V150">
        <v>160.00000000000006</v>
      </c>
      <c r="W150" s="2">
        <v>0.79861111111111116</v>
      </c>
      <c r="X150" t="s">
        <v>429</v>
      </c>
      <c r="Y150" t="s">
        <v>453</v>
      </c>
      <c r="Z150" s="46" t="s">
        <v>487</v>
      </c>
      <c r="AA150">
        <v>640</v>
      </c>
      <c r="AB150">
        <v>2</v>
      </c>
      <c r="AC150">
        <v>1</v>
      </c>
      <c r="AD150">
        <v>113.97</v>
      </c>
      <c r="AE150">
        <v>249</v>
      </c>
      <c r="AF150">
        <v>83.23</v>
      </c>
      <c r="AG150">
        <v>10.5</v>
      </c>
      <c r="AH150">
        <v>-999</v>
      </c>
      <c r="AI150" t="s">
        <v>1765</v>
      </c>
      <c r="AJ150" s="46" t="s">
        <v>440</v>
      </c>
      <c r="AK150">
        <v>-999</v>
      </c>
      <c r="AL150">
        <v>-999</v>
      </c>
      <c r="AM150">
        <v>-999</v>
      </c>
      <c r="AN150">
        <v>-999</v>
      </c>
      <c r="AO150" s="46" t="s">
        <v>440</v>
      </c>
      <c r="AP150">
        <v>-999</v>
      </c>
      <c r="AQ150" t="s">
        <v>440</v>
      </c>
      <c r="AR150">
        <v>-999</v>
      </c>
      <c r="AS150" s="46">
        <v>-999</v>
      </c>
      <c r="AT150" s="46" t="s">
        <v>442</v>
      </c>
      <c r="AU150" s="46">
        <v>0</v>
      </c>
      <c r="AV150" s="46" t="s">
        <v>442</v>
      </c>
      <c r="AW150" s="46" t="s">
        <v>442</v>
      </c>
      <c r="AX150" s="46" t="s">
        <v>442</v>
      </c>
      <c r="AY150" s="46" t="s">
        <v>463</v>
      </c>
      <c r="AZ150" s="46">
        <v>-999</v>
      </c>
      <c r="BA150" t="s">
        <v>442</v>
      </c>
      <c r="BB150">
        <v>-999</v>
      </c>
      <c r="BC150">
        <v>-999</v>
      </c>
      <c r="BD150">
        <v>-999</v>
      </c>
      <c r="BE150">
        <v>-999</v>
      </c>
      <c r="BF150" s="2">
        <v>0.34583333333333338</v>
      </c>
      <c r="BG150">
        <v>2.2000000000000002</v>
      </c>
      <c r="BH150" t="s">
        <v>472</v>
      </c>
      <c r="BI150" s="43">
        <v>-999</v>
      </c>
      <c r="BJ150">
        <v>-999</v>
      </c>
      <c r="BK150">
        <v>-999</v>
      </c>
      <c r="BL150" s="2">
        <v>0.92013888888888884</v>
      </c>
      <c r="BM150">
        <v>-999</v>
      </c>
      <c r="BN150">
        <v>-999</v>
      </c>
      <c r="BO150">
        <v>-999</v>
      </c>
      <c r="BP150">
        <v>-999</v>
      </c>
      <c r="BQ150">
        <v>-999</v>
      </c>
      <c r="BR150">
        <v>1175</v>
      </c>
      <c r="BS150">
        <v>-999</v>
      </c>
      <c r="BT150">
        <v>6.7479999999999993</v>
      </c>
      <c r="BU150">
        <v>-19.690428571428573</v>
      </c>
      <c r="BV150">
        <v>0.4597388</v>
      </c>
      <c r="BW150">
        <v>0.28418789999999999</v>
      </c>
      <c r="BX150">
        <v>0.1017049</v>
      </c>
      <c r="BY150">
        <v>3.1481099999999998E-2</v>
      </c>
      <c r="BZ150">
        <v>0.32537769999999999</v>
      </c>
      <c r="CA150" t="s">
        <v>429</v>
      </c>
      <c r="CB150">
        <v>1</v>
      </c>
      <c r="CC150">
        <v>15</v>
      </c>
      <c r="CD150">
        <v>1</v>
      </c>
      <c r="CE150">
        <v>20</v>
      </c>
      <c r="CF150" s="45" t="s">
        <v>863</v>
      </c>
      <c r="CG150">
        <v>-999</v>
      </c>
      <c r="CH150">
        <v>8</v>
      </c>
      <c r="CI150">
        <v>-999</v>
      </c>
      <c r="CJ150">
        <v>-999</v>
      </c>
      <c r="CK150">
        <v>0</v>
      </c>
      <c r="CL150">
        <v>0</v>
      </c>
      <c r="CM150">
        <v>0</v>
      </c>
      <c r="CN150">
        <v>1</v>
      </c>
      <c r="CO150" t="s">
        <v>954</v>
      </c>
    </row>
    <row r="151" spans="1:94" x14ac:dyDescent="0.3">
      <c r="A151" t="s">
        <v>157</v>
      </c>
      <c r="B151" s="1">
        <v>42446</v>
      </c>
      <c r="C151" t="s">
        <v>390</v>
      </c>
      <c r="D151" s="46" t="s">
        <v>409</v>
      </c>
      <c r="E151" t="s">
        <v>424</v>
      </c>
      <c r="F151">
        <v>26.48067</v>
      </c>
      <c r="G151">
        <v>-80.142319999999998</v>
      </c>
      <c r="H151" s="2">
        <v>0.70277777777777783</v>
      </c>
      <c r="I151">
        <v>86.1</v>
      </c>
      <c r="J151">
        <v>44.8</v>
      </c>
      <c r="K151">
        <v>88.2</v>
      </c>
      <c r="L151" s="46">
        <v>2.1</v>
      </c>
      <c r="M151" s="2">
        <v>0.85138888888888886</v>
      </c>
      <c r="N151">
        <v>77.400000000000006</v>
      </c>
      <c r="O151">
        <v>67.2</v>
      </c>
      <c r="P151">
        <v>79.400000000000006</v>
      </c>
      <c r="Q151">
        <v>4.4000000000000004</v>
      </c>
      <c r="R151" t="s">
        <v>440</v>
      </c>
      <c r="S151">
        <v>151</v>
      </c>
      <c r="T151" s="2">
        <v>0.70138888888888884</v>
      </c>
      <c r="U151" s="2">
        <v>0.8125</v>
      </c>
      <c r="V151">
        <v>160.00000000000006</v>
      </c>
      <c r="W151" s="2">
        <v>0.79861111111111116</v>
      </c>
      <c r="X151" t="s">
        <v>429</v>
      </c>
      <c r="Y151" t="s">
        <v>453</v>
      </c>
      <c r="Z151" s="46" t="s">
        <v>488</v>
      </c>
      <c r="AA151">
        <v>760</v>
      </c>
      <c r="AB151">
        <v>2</v>
      </c>
      <c r="AC151">
        <v>2</v>
      </c>
      <c r="AD151">
        <v>130.06</v>
      </c>
      <c r="AE151">
        <v>274</v>
      </c>
      <c r="AF151">
        <v>93.64</v>
      </c>
      <c r="AG151">
        <v>9.1950000000000003</v>
      </c>
      <c r="AH151">
        <v>-999</v>
      </c>
      <c r="AI151" t="s">
        <v>1766</v>
      </c>
      <c r="AJ151" s="46" t="s">
        <v>440</v>
      </c>
      <c r="AK151">
        <v>-999</v>
      </c>
      <c r="AL151">
        <v>-999</v>
      </c>
      <c r="AM151">
        <v>-999</v>
      </c>
      <c r="AN151">
        <v>-999</v>
      </c>
      <c r="AO151" s="46" t="s">
        <v>442</v>
      </c>
      <c r="AP151">
        <v>0.33</v>
      </c>
      <c r="AQ151" t="s">
        <v>440</v>
      </c>
      <c r="AR151">
        <v>-999</v>
      </c>
      <c r="AS151" s="46" t="s">
        <v>735</v>
      </c>
      <c r="AT151" s="46" t="s">
        <v>442</v>
      </c>
      <c r="AU151" s="46">
        <v>0</v>
      </c>
      <c r="AV151" s="46" t="s">
        <v>442</v>
      </c>
      <c r="AW151" s="46" t="s">
        <v>442</v>
      </c>
      <c r="AX151" s="46" t="s">
        <v>442</v>
      </c>
      <c r="AY151" s="46" t="s">
        <v>472</v>
      </c>
      <c r="AZ151" s="46">
        <v>-999</v>
      </c>
      <c r="BA151" t="s">
        <v>442</v>
      </c>
      <c r="BB151">
        <v>-999</v>
      </c>
      <c r="BC151">
        <v>-999</v>
      </c>
      <c r="BD151">
        <v>-999</v>
      </c>
      <c r="BE151">
        <v>-999</v>
      </c>
      <c r="BF151" s="2">
        <v>0.85277777777777775</v>
      </c>
      <c r="BG151">
        <v>2</v>
      </c>
      <c r="BH151" t="s">
        <v>956</v>
      </c>
      <c r="BI151" s="43">
        <v>-999</v>
      </c>
      <c r="BJ151">
        <v>-999</v>
      </c>
      <c r="BK151">
        <v>-999</v>
      </c>
      <c r="BL151" s="2">
        <v>0.92013888888888884</v>
      </c>
      <c r="BM151">
        <v>-999</v>
      </c>
      <c r="BN151">
        <v>-999</v>
      </c>
      <c r="BO151">
        <v>-999</v>
      </c>
      <c r="BP151">
        <v>-999</v>
      </c>
      <c r="BQ151">
        <v>-999</v>
      </c>
      <c r="BR151">
        <v>1050</v>
      </c>
      <c r="BS151">
        <v>-999</v>
      </c>
      <c r="BT151">
        <v>-999</v>
      </c>
      <c r="BU151">
        <v>-999</v>
      </c>
      <c r="BV151">
        <v>-999</v>
      </c>
      <c r="BW151">
        <v>-999</v>
      </c>
      <c r="BX151">
        <v>-999</v>
      </c>
      <c r="BY151">
        <v>-999</v>
      </c>
      <c r="BZ151">
        <v>-999</v>
      </c>
      <c r="CA151" t="s">
        <v>429</v>
      </c>
      <c r="CB151">
        <v>1</v>
      </c>
      <c r="CC151">
        <v>15</v>
      </c>
      <c r="CD151">
        <v>1</v>
      </c>
      <c r="CE151">
        <v>20</v>
      </c>
      <c r="CF151" s="45" t="s">
        <v>863</v>
      </c>
      <c r="CG151">
        <v>-999</v>
      </c>
      <c r="CH151">
        <v>8</v>
      </c>
      <c r="CI151">
        <v>-999</v>
      </c>
      <c r="CJ151">
        <v>-999</v>
      </c>
      <c r="CK151">
        <v>0</v>
      </c>
      <c r="CL151">
        <v>0</v>
      </c>
      <c r="CM151">
        <v>0</v>
      </c>
      <c r="CN151">
        <v>1</v>
      </c>
      <c r="CO151" t="s">
        <v>954</v>
      </c>
    </row>
    <row r="152" spans="1:94" x14ac:dyDescent="0.3">
      <c r="A152" t="s">
        <v>162</v>
      </c>
      <c r="B152" s="1">
        <v>42447</v>
      </c>
      <c r="C152" t="s">
        <v>390</v>
      </c>
      <c r="D152" s="46" t="s">
        <v>409</v>
      </c>
      <c r="E152" t="s">
        <v>424</v>
      </c>
      <c r="F152">
        <v>26.48067</v>
      </c>
      <c r="G152">
        <v>-80.142319999999998</v>
      </c>
      <c r="H152" s="2">
        <v>0.70624999999999993</v>
      </c>
      <c r="I152">
        <v>80.900000000000006</v>
      </c>
      <c r="J152">
        <v>65.8</v>
      </c>
      <c r="K152">
        <v>86.8</v>
      </c>
      <c r="L152" s="46">
        <v>2</v>
      </c>
      <c r="M152" s="2">
        <v>0.84375</v>
      </c>
      <c r="N152">
        <v>77.8</v>
      </c>
      <c r="O152">
        <v>74.8</v>
      </c>
      <c r="P152">
        <v>82.6</v>
      </c>
      <c r="Q152">
        <v>1.1000000000000001</v>
      </c>
      <c r="R152" t="s">
        <v>440</v>
      </c>
      <c r="S152">
        <v>152</v>
      </c>
      <c r="T152" s="2">
        <v>0.70486111111111116</v>
      </c>
      <c r="U152" s="2">
        <v>0.83333333333333337</v>
      </c>
      <c r="V152">
        <v>184.99999999999997</v>
      </c>
      <c r="W152" s="2">
        <v>0.74513888888888891</v>
      </c>
      <c r="X152" t="s">
        <v>429</v>
      </c>
      <c r="Y152" t="s">
        <v>453</v>
      </c>
      <c r="Z152" s="46" t="s">
        <v>485</v>
      </c>
      <c r="AA152">
        <v>860</v>
      </c>
      <c r="AB152">
        <v>4</v>
      </c>
      <c r="AC152">
        <v>2</v>
      </c>
      <c r="AD152">
        <v>106.815</v>
      </c>
      <c r="AE152">
        <v>258</v>
      </c>
      <c r="AF152">
        <v>83.1</v>
      </c>
      <c r="AG152">
        <v>8.66</v>
      </c>
      <c r="AH152" t="s">
        <v>502</v>
      </c>
      <c r="AI152" t="s">
        <v>1767</v>
      </c>
      <c r="AJ152" s="46" t="s">
        <v>442</v>
      </c>
      <c r="AK152">
        <v>1</v>
      </c>
      <c r="AL152" t="s">
        <v>440</v>
      </c>
      <c r="AM152">
        <v>-999</v>
      </c>
      <c r="AN152">
        <v>-999</v>
      </c>
      <c r="AO152" s="46" t="s">
        <v>440</v>
      </c>
      <c r="AP152">
        <v>-999</v>
      </c>
      <c r="AQ152" t="s">
        <v>440</v>
      </c>
      <c r="AR152">
        <v>-999</v>
      </c>
      <c r="AS152" s="46">
        <v>-999</v>
      </c>
      <c r="AT152" s="46" t="s">
        <v>442</v>
      </c>
      <c r="AU152" s="46">
        <v>0</v>
      </c>
      <c r="AV152" s="46" t="s">
        <v>442</v>
      </c>
      <c r="AW152" s="46" t="s">
        <v>442</v>
      </c>
      <c r="AX152" s="46" t="s">
        <v>442</v>
      </c>
      <c r="AY152" s="46" t="s">
        <v>472</v>
      </c>
      <c r="AZ152" s="46">
        <v>-999</v>
      </c>
      <c r="BA152" t="s">
        <v>442</v>
      </c>
      <c r="BB152">
        <v>-999</v>
      </c>
      <c r="BC152">
        <v>-999</v>
      </c>
      <c r="BD152">
        <v>-999</v>
      </c>
      <c r="BE152">
        <v>-999</v>
      </c>
      <c r="BF152" s="2">
        <v>0.76736111111111116</v>
      </c>
      <c r="BG152">
        <v>1</v>
      </c>
      <c r="BH152" t="s">
        <v>472</v>
      </c>
      <c r="BI152" s="43">
        <v>-999</v>
      </c>
      <c r="BJ152">
        <v>-999</v>
      </c>
      <c r="BK152">
        <v>-999</v>
      </c>
      <c r="BL152" s="2">
        <v>42448.563888888886</v>
      </c>
      <c r="BM152">
        <v>-999</v>
      </c>
      <c r="BN152">
        <v>-999</v>
      </c>
      <c r="BO152">
        <v>-999</v>
      </c>
      <c r="BP152">
        <v>-999</v>
      </c>
      <c r="BQ152">
        <v>-999</v>
      </c>
      <c r="BR152">
        <v>500</v>
      </c>
      <c r="BS152">
        <v>-999</v>
      </c>
      <c r="BT152">
        <v>6.4510000000000005</v>
      </c>
      <c r="BU152">
        <v>-19.728999999999999</v>
      </c>
      <c r="BV152">
        <v>0.46773300000000001</v>
      </c>
      <c r="BW152">
        <v>0.26241429999999999</v>
      </c>
      <c r="BX152">
        <v>8.5346169999999999E-2</v>
      </c>
      <c r="BY152">
        <v>2.802665E-2</v>
      </c>
      <c r="BZ152">
        <v>0.35514020000000002</v>
      </c>
      <c r="CA152" t="s">
        <v>429</v>
      </c>
      <c r="CB152">
        <v>0</v>
      </c>
      <c r="CC152">
        <v>1</v>
      </c>
      <c r="CD152">
        <v>1</v>
      </c>
      <c r="CE152">
        <v>15</v>
      </c>
      <c r="CF152" s="45" t="s">
        <v>863</v>
      </c>
      <c r="CG152">
        <v>-999</v>
      </c>
      <c r="CH152">
        <v>10</v>
      </c>
      <c r="CI152">
        <v>-999</v>
      </c>
      <c r="CJ152">
        <v>-999</v>
      </c>
      <c r="CK152">
        <v>0</v>
      </c>
      <c r="CL152">
        <v>0</v>
      </c>
      <c r="CM152">
        <v>0</v>
      </c>
      <c r="CN152">
        <v>1</v>
      </c>
      <c r="CO152" t="s">
        <v>954</v>
      </c>
      <c r="CP152" t="s">
        <v>931</v>
      </c>
    </row>
    <row r="153" spans="1:94" x14ac:dyDescent="0.3">
      <c r="A153" t="s">
        <v>163</v>
      </c>
      <c r="B153" s="1">
        <v>42447</v>
      </c>
      <c r="C153" t="s">
        <v>390</v>
      </c>
      <c r="D153" s="46" t="s">
        <v>409</v>
      </c>
      <c r="E153" t="s">
        <v>424</v>
      </c>
      <c r="F153">
        <v>26.48067</v>
      </c>
      <c r="G153">
        <v>-80.142319999999998</v>
      </c>
      <c r="H153" s="2">
        <v>0.70624999999999993</v>
      </c>
      <c r="I153">
        <v>80.900000000000006</v>
      </c>
      <c r="J153">
        <v>65.8</v>
      </c>
      <c r="K153">
        <v>86.8</v>
      </c>
      <c r="L153" s="46">
        <v>2</v>
      </c>
      <c r="M153" s="2">
        <v>0.84375</v>
      </c>
      <c r="N153">
        <v>77.8</v>
      </c>
      <c r="O153">
        <v>74.8</v>
      </c>
      <c r="P153">
        <v>82.6</v>
      </c>
      <c r="Q153">
        <v>1.1000000000000001</v>
      </c>
      <c r="R153" t="s">
        <v>440</v>
      </c>
      <c r="S153">
        <v>153</v>
      </c>
      <c r="T153" s="2">
        <v>0.70486111111111116</v>
      </c>
      <c r="U153" s="2">
        <v>0.83333333333333337</v>
      </c>
      <c r="V153">
        <v>184.99999999999997</v>
      </c>
      <c r="W153" s="2">
        <v>0.76458333333333339</v>
      </c>
      <c r="X153" t="s">
        <v>429</v>
      </c>
      <c r="Y153" t="s">
        <v>453</v>
      </c>
      <c r="Z153" s="46" t="s">
        <v>488</v>
      </c>
      <c r="AA153">
        <v>680</v>
      </c>
      <c r="AB153">
        <v>3</v>
      </c>
      <c r="AC153">
        <v>2</v>
      </c>
      <c r="AD153">
        <v>121.67</v>
      </c>
      <c r="AE153">
        <v>269</v>
      </c>
      <c r="AF153">
        <v>90.58</v>
      </c>
      <c r="AG153">
        <v>9.7550000000000008</v>
      </c>
      <c r="AH153">
        <v>-999</v>
      </c>
      <c r="AI153" t="s">
        <v>1768</v>
      </c>
      <c r="AJ153" s="46" t="s">
        <v>440</v>
      </c>
      <c r="AK153">
        <v>-999</v>
      </c>
      <c r="AL153">
        <v>-999</v>
      </c>
      <c r="AM153">
        <v>-999</v>
      </c>
      <c r="AN153">
        <v>-999</v>
      </c>
      <c r="AO153" s="46" t="s">
        <v>442</v>
      </c>
      <c r="AP153">
        <v>1.06</v>
      </c>
      <c r="AQ153" t="s">
        <v>440</v>
      </c>
      <c r="AR153">
        <v>-999</v>
      </c>
      <c r="AS153" s="46" t="s">
        <v>735</v>
      </c>
      <c r="AT153" s="46" t="s">
        <v>442</v>
      </c>
      <c r="AU153" s="46">
        <v>1</v>
      </c>
      <c r="AV153" s="46" t="s">
        <v>442</v>
      </c>
      <c r="AW153" s="46" t="s">
        <v>442</v>
      </c>
      <c r="AX153" s="46" t="s">
        <v>442</v>
      </c>
      <c r="AY153" s="46" t="s">
        <v>472</v>
      </c>
      <c r="AZ153" s="46">
        <v>-999</v>
      </c>
      <c r="BA153" t="s">
        <v>442</v>
      </c>
      <c r="BB153">
        <v>-999</v>
      </c>
      <c r="BC153">
        <v>-999</v>
      </c>
      <c r="BD153">
        <v>-999</v>
      </c>
      <c r="BE153">
        <v>-999</v>
      </c>
      <c r="BF153" s="2">
        <v>0.78680555555555554</v>
      </c>
      <c r="BG153">
        <v>3</v>
      </c>
      <c r="BH153" t="s">
        <v>472</v>
      </c>
      <c r="BI153" s="43">
        <v>-999</v>
      </c>
      <c r="BJ153">
        <v>-999</v>
      </c>
      <c r="BK153">
        <v>-999</v>
      </c>
      <c r="BL153" s="2">
        <v>42448.563888888886</v>
      </c>
      <c r="BM153">
        <v>-999</v>
      </c>
      <c r="BN153">
        <v>-999</v>
      </c>
      <c r="BO153">
        <v>-999</v>
      </c>
      <c r="BP153">
        <v>-999</v>
      </c>
      <c r="BQ153">
        <v>-999</v>
      </c>
      <c r="BR153">
        <v>1300</v>
      </c>
      <c r="BS153">
        <v>-999</v>
      </c>
      <c r="BT153">
        <v>6.8719999999999999</v>
      </c>
      <c r="BU153">
        <v>-19.909785714285714</v>
      </c>
      <c r="BV153">
        <v>0.43594929999999998</v>
      </c>
      <c r="BW153">
        <v>0.28367920000000002</v>
      </c>
      <c r="BX153">
        <v>0.11247219999999999</v>
      </c>
      <c r="BY153">
        <v>3.4244129999999998E-2</v>
      </c>
      <c r="BZ153">
        <v>0.32299600000000001</v>
      </c>
      <c r="CA153" t="s">
        <v>429</v>
      </c>
      <c r="CB153">
        <v>1</v>
      </c>
      <c r="CC153">
        <v>10</v>
      </c>
      <c r="CD153">
        <v>1</v>
      </c>
      <c r="CE153">
        <v>15</v>
      </c>
      <c r="CF153" s="45" t="s">
        <v>863</v>
      </c>
      <c r="CG153">
        <v>-999</v>
      </c>
      <c r="CH153">
        <v>10</v>
      </c>
      <c r="CI153">
        <v>-999</v>
      </c>
      <c r="CJ153">
        <v>-999</v>
      </c>
      <c r="CK153">
        <v>0</v>
      </c>
      <c r="CL153">
        <v>0</v>
      </c>
      <c r="CM153">
        <v>0</v>
      </c>
      <c r="CN153">
        <v>1</v>
      </c>
      <c r="CO153" t="s">
        <v>954</v>
      </c>
    </row>
    <row r="154" spans="1:94" x14ac:dyDescent="0.3">
      <c r="A154" t="s">
        <v>164</v>
      </c>
      <c r="B154" s="1">
        <v>42447</v>
      </c>
      <c r="C154" t="s">
        <v>390</v>
      </c>
      <c r="D154" s="46" t="s">
        <v>409</v>
      </c>
      <c r="E154" t="s">
        <v>424</v>
      </c>
      <c r="F154">
        <v>26.48067</v>
      </c>
      <c r="G154">
        <v>-80.142319999999998</v>
      </c>
      <c r="H154" s="2">
        <v>0.70624999999999993</v>
      </c>
      <c r="I154">
        <v>80.900000000000006</v>
      </c>
      <c r="J154">
        <v>65.8</v>
      </c>
      <c r="K154">
        <v>86.8</v>
      </c>
      <c r="L154" s="46">
        <v>2</v>
      </c>
      <c r="M154" s="2">
        <v>0.84375</v>
      </c>
      <c r="N154">
        <v>77.8</v>
      </c>
      <c r="O154">
        <v>74.8</v>
      </c>
      <c r="P154">
        <v>82.6</v>
      </c>
      <c r="Q154">
        <v>1.1000000000000001</v>
      </c>
      <c r="R154" t="s">
        <v>440</v>
      </c>
      <c r="S154">
        <v>154</v>
      </c>
      <c r="T154" s="2">
        <v>0.70486111111111116</v>
      </c>
      <c r="U154" s="2">
        <v>0.83333333333333337</v>
      </c>
      <c r="V154">
        <v>184.99999999999997</v>
      </c>
      <c r="W154" s="2">
        <v>0.80208333333333337</v>
      </c>
      <c r="X154" t="s">
        <v>429</v>
      </c>
      <c r="Y154" t="s">
        <v>453</v>
      </c>
      <c r="Z154" s="46" t="s">
        <v>486</v>
      </c>
      <c r="AA154">
        <v>600</v>
      </c>
      <c r="AB154">
        <v>3</v>
      </c>
      <c r="AC154">
        <v>2</v>
      </c>
      <c r="AD154">
        <v>110.685</v>
      </c>
      <c r="AE154">
        <v>262</v>
      </c>
      <c r="AF154">
        <v>82.234999999999999</v>
      </c>
      <c r="AG154">
        <v>9.3000000000000007</v>
      </c>
      <c r="AH154">
        <v>-999</v>
      </c>
      <c r="AI154" t="s">
        <v>1769</v>
      </c>
      <c r="AJ154" s="46" t="s">
        <v>440</v>
      </c>
      <c r="AK154">
        <v>-999</v>
      </c>
      <c r="AL154">
        <v>-999</v>
      </c>
      <c r="AM154">
        <v>-999</v>
      </c>
      <c r="AN154">
        <v>-999</v>
      </c>
      <c r="AO154" s="46" t="s">
        <v>440</v>
      </c>
      <c r="AP154">
        <v>-999</v>
      </c>
      <c r="AQ154" t="s">
        <v>442</v>
      </c>
      <c r="AR154" t="s">
        <v>742</v>
      </c>
      <c r="AS154" s="46" t="s">
        <v>735</v>
      </c>
      <c r="AT154" s="46" t="s">
        <v>442</v>
      </c>
      <c r="AU154" s="46">
        <v>1</v>
      </c>
      <c r="AV154" s="46" t="s">
        <v>442</v>
      </c>
      <c r="AW154" s="46" t="s">
        <v>442</v>
      </c>
      <c r="AX154" s="46" t="s">
        <v>442</v>
      </c>
      <c r="AY154" s="46" t="s">
        <v>472</v>
      </c>
      <c r="AZ154" s="46">
        <v>-999</v>
      </c>
      <c r="BA154" t="s">
        <v>442</v>
      </c>
      <c r="BB154">
        <v>-999</v>
      </c>
      <c r="BC154">
        <v>-999</v>
      </c>
      <c r="BD154">
        <v>-999</v>
      </c>
      <c r="BE154">
        <v>-999</v>
      </c>
      <c r="BF154" s="2">
        <v>0.82777777777777783</v>
      </c>
      <c r="BG154">
        <v>1.5</v>
      </c>
      <c r="BH154" t="s">
        <v>472</v>
      </c>
      <c r="BI154" s="43">
        <v>-999</v>
      </c>
      <c r="BJ154">
        <v>-999</v>
      </c>
      <c r="BK154">
        <v>-999</v>
      </c>
      <c r="BL154" s="2">
        <v>42448.563888888886</v>
      </c>
      <c r="BM154">
        <v>-999</v>
      </c>
      <c r="BN154">
        <v>-999</v>
      </c>
      <c r="BO154">
        <v>-999</v>
      </c>
      <c r="BP154">
        <v>-999</v>
      </c>
      <c r="BQ154">
        <v>-999</v>
      </c>
      <c r="BR154">
        <v>700</v>
      </c>
      <c r="BS154">
        <v>-999</v>
      </c>
      <c r="BT154">
        <v>6.4559999999999995</v>
      </c>
      <c r="BU154">
        <v>-19.189999999999998</v>
      </c>
      <c r="BV154">
        <v>0.49997200000000003</v>
      </c>
      <c r="BW154">
        <v>0.26812560000000002</v>
      </c>
      <c r="BX154">
        <v>8.0268530000000005E-2</v>
      </c>
      <c r="BY154">
        <v>2.693591E-2</v>
      </c>
      <c r="BZ154">
        <v>0.33378419999999998</v>
      </c>
      <c r="CA154" t="s">
        <v>429</v>
      </c>
      <c r="CB154">
        <v>1</v>
      </c>
      <c r="CC154">
        <v>15</v>
      </c>
      <c r="CD154">
        <v>1</v>
      </c>
      <c r="CE154">
        <v>15</v>
      </c>
      <c r="CF154" s="45" t="s">
        <v>863</v>
      </c>
      <c r="CG154">
        <v>-999</v>
      </c>
      <c r="CH154">
        <v>10</v>
      </c>
      <c r="CI154">
        <v>-999</v>
      </c>
      <c r="CJ154">
        <v>-999</v>
      </c>
      <c r="CK154">
        <v>0</v>
      </c>
      <c r="CL154">
        <v>0</v>
      </c>
      <c r="CM154">
        <v>0</v>
      </c>
      <c r="CN154">
        <v>1</v>
      </c>
      <c r="CO154" t="s">
        <v>954</v>
      </c>
    </row>
    <row r="155" spans="1:94" x14ac:dyDescent="0.3">
      <c r="A155" t="s">
        <v>204</v>
      </c>
      <c r="B155" s="1">
        <v>42564</v>
      </c>
      <c r="C155" t="s">
        <v>391</v>
      </c>
      <c r="D155" s="46" t="s">
        <v>409</v>
      </c>
      <c r="E155" t="s">
        <v>424</v>
      </c>
      <c r="F155">
        <v>26.48067</v>
      </c>
      <c r="G155">
        <v>-80.142319999999998</v>
      </c>
      <c r="H155" s="2">
        <v>0.63611111111111118</v>
      </c>
      <c r="I155">
        <v>91.2</v>
      </c>
      <c r="J155">
        <v>68.599999999999994</v>
      </c>
      <c r="K155">
        <v>107.7</v>
      </c>
      <c r="L155" s="46">
        <v>0.8</v>
      </c>
      <c r="M155" s="2">
        <v>0.83472222222222225</v>
      </c>
      <c r="N155">
        <v>88.2</v>
      </c>
      <c r="O155">
        <v>61.9</v>
      </c>
      <c r="P155">
        <v>96.9</v>
      </c>
      <c r="Q155">
        <v>0.9</v>
      </c>
      <c r="R155" t="s">
        <v>440</v>
      </c>
      <c r="S155">
        <v>194</v>
      </c>
      <c r="T155" s="2">
        <v>0.63541666666666663</v>
      </c>
      <c r="U155" s="2">
        <v>0.83333333333333337</v>
      </c>
      <c r="V155">
        <v>285.00000000000011</v>
      </c>
      <c r="W155" s="2">
        <v>0.77222222222222225</v>
      </c>
      <c r="X155" t="s">
        <v>459</v>
      </c>
      <c r="Y155" t="s">
        <v>473</v>
      </c>
      <c r="Z155" s="46" t="s">
        <v>485</v>
      </c>
      <c r="AA155">
        <v>740</v>
      </c>
      <c r="AB155">
        <v>3</v>
      </c>
      <c r="AC155">
        <v>5</v>
      </c>
      <c r="AD155">
        <v>131.19499999999999</v>
      </c>
      <c r="AE155">
        <v>273</v>
      </c>
      <c r="AF155">
        <v>88.704999999999998</v>
      </c>
      <c r="AG155">
        <v>9.4</v>
      </c>
      <c r="AH155">
        <v>-999</v>
      </c>
      <c r="AI155" t="s">
        <v>429</v>
      </c>
      <c r="AJ155" s="46" t="s">
        <v>440</v>
      </c>
      <c r="AK155">
        <v>-999</v>
      </c>
      <c r="AL155">
        <v>-999</v>
      </c>
      <c r="AM155">
        <v>-999</v>
      </c>
      <c r="AN155">
        <v>-999</v>
      </c>
      <c r="AO155" s="46" t="s">
        <v>440</v>
      </c>
      <c r="AP155">
        <v>-999</v>
      </c>
      <c r="AQ155">
        <v>-999</v>
      </c>
      <c r="AR155">
        <v>-999</v>
      </c>
      <c r="AS155" s="46">
        <v>-999</v>
      </c>
      <c r="AT155" s="46" t="s">
        <v>440</v>
      </c>
      <c r="AU155" s="57">
        <v>-999</v>
      </c>
      <c r="AV155" s="46" t="s">
        <v>442</v>
      </c>
      <c r="AW155" s="46" t="s">
        <v>442</v>
      </c>
      <c r="AX155" s="46" t="s">
        <v>442</v>
      </c>
      <c r="AY155" s="46" t="s">
        <v>463</v>
      </c>
      <c r="AZ155" s="46">
        <v>-999</v>
      </c>
      <c r="BA155" t="s">
        <v>442</v>
      </c>
      <c r="BB155">
        <v>-999</v>
      </c>
      <c r="BC155" s="2">
        <v>0.27361111111111108</v>
      </c>
      <c r="BD155">
        <v>0.6</v>
      </c>
      <c r="BE155" t="s">
        <v>465</v>
      </c>
      <c r="BF155" s="2">
        <v>0.28263888888888888</v>
      </c>
      <c r="BG155">
        <v>1</v>
      </c>
      <c r="BH155" t="s">
        <v>463</v>
      </c>
      <c r="BI155" s="2">
        <v>0.79305555555555562</v>
      </c>
      <c r="BJ155">
        <v>1</v>
      </c>
      <c r="BK155" t="s">
        <v>429</v>
      </c>
      <c r="BL155" s="2">
        <v>0.84166666666666667</v>
      </c>
      <c r="BM155">
        <v>80</v>
      </c>
      <c r="BN155">
        <v>80</v>
      </c>
      <c r="BO155">
        <v>80</v>
      </c>
      <c r="BP155">
        <v>80</v>
      </c>
      <c r="BQ155">
        <v>80</v>
      </c>
      <c r="BR155">
        <v>1080</v>
      </c>
      <c r="BS155">
        <v>-999</v>
      </c>
      <c r="BT155">
        <v>5.2290000000000001</v>
      </c>
      <c r="BU155">
        <v>-20.202000000000002</v>
      </c>
      <c r="BV155">
        <v>0.38804559999999999</v>
      </c>
      <c r="BW155">
        <v>0.1420556</v>
      </c>
      <c r="BX155">
        <v>6.4009689999999994E-2</v>
      </c>
      <c r="BY155">
        <v>2.2661779999999999E-2</v>
      </c>
      <c r="BZ155">
        <v>0.51542580000000005</v>
      </c>
      <c r="CA155" t="s">
        <v>429</v>
      </c>
      <c r="CB155">
        <v>0</v>
      </c>
      <c r="CC155">
        <v>-999</v>
      </c>
      <c r="CD155">
        <v>4</v>
      </c>
      <c r="CE155">
        <v>50</v>
      </c>
      <c r="CF155">
        <v>25</v>
      </c>
      <c r="CG155">
        <v>2</v>
      </c>
      <c r="CH155" t="s">
        <v>429</v>
      </c>
      <c r="CI155" t="s">
        <v>429</v>
      </c>
      <c r="CJ155" t="s">
        <v>429</v>
      </c>
      <c r="CK155">
        <v>0</v>
      </c>
      <c r="CL155">
        <v>0</v>
      </c>
      <c r="CM155">
        <v>0</v>
      </c>
      <c r="CN155">
        <v>0</v>
      </c>
      <c r="CO155" t="s">
        <v>429</v>
      </c>
      <c r="CP155" t="s">
        <v>988</v>
      </c>
    </row>
    <row r="156" spans="1:94" x14ac:dyDescent="0.3">
      <c r="A156" t="s">
        <v>205</v>
      </c>
      <c r="B156" s="1">
        <v>42564</v>
      </c>
      <c r="C156" t="s">
        <v>391</v>
      </c>
      <c r="D156" s="46" t="s">
        <v>409</v>
      </c>
      <c r="E156" t="s">
        <v>424</v>
      </c>
      <c r="F156">
        <v>26.48067</v>
      </c>
      <c r="G156">
        <v>-80.142319999999998</v>
      </c>
      <c r="H156" s="2">
        <v>0.63611111111111118</v>
      </c>
      <c r="I156">
        <v>91.2</v>
      </c>
      <c r="J156">
        <v>68.599999999999994</v>
      </c>
      <c r="K156">
        <v>107.7</v>
      </c>
      <c r="L156" s="46">
        <v>0.8</v>
      </c>
      <c r="M156" s="2">
        <v>0.83472222222222225</v>
      </c>
      <c r="N156">
        <v>88.2</v>
      </c>
      <c r="O156">
        <v>61.9</v>
      </c>
      <c r="P156">
        <v>96.9</v>
      </c>
      <c r="Q156">
        <v>0.9</v>
      </c>
      <c r="R156" t="s">
        <v>440</v>
      </c>
      <c r="S156">
        <v>195</v>
      </c>
      <c r="T156" s="2">
        <v>0.63541666666666663</v>
      </c>
      <c r="U156" s="2">
        <v>0.83333333333333337</v>
      </c>
      <c r="V156">
        <v>285.00000000000011</v>
      </c>
      <c r="W156" s="2">
        <v>0.78125</v>
      </c>
      <c r="X156" t="s">
        <v>455</v>
      </c>
      <c r="Y156" t="s">
        <v>454</v>
      </c>
      <c r="Z156" s="46" t="s">
        <v>488</v>
      </c>
      <c r="AA156">
        <v>700</v>
      </c>
      <c r="AB156">
        <v>4</v>
      </c>
      <c r="AC156">
        <v>3</v>
      </c>
      <c r="AD156">
        <v>126.22499999999999</v>
      </c>
      <c r="AE156">
        <v>276</v>
      </c>
      <c r="AF156">
        <v>87.16</v>
      </c>
      <c r="AG156">
        <v>9.7249999999999996</v>
      </c>
      <c r="AH156">
        <v>-999</v>
      </c>
      <c r="AI156" t="s">
        <v>542</v>
      </c>
      <c r="AJ156" s="46" t="s">
        <v>440</v>
      </c>
      <c r="AK156">
        <v>-999</v>
      </c>
      <c r="AL156">
        <v>-999</v>
      </c>
      <c r="AM156">
        <v>-999</v>
      </c>
      <c r="AN156">
        <v>-999</v>
      </c>
      <c r="AO156" s="46" t="s">
        <v>440</v>
      </c>
      <c r="AP156">
        <v>-999</v>
      </c>
      <c r="AQ156">
        <v>-999</v>
      </c>
      <c r="AR156">
        <v>-999</v>
      </c>
      <c r="AS156" s="46">
        <v>-999</v>
      </c>
      <c r="AT156" s="46" t="s">
        <v>442</v>
      </c>
      <c r="AU156" s="46">
        <v>0</v>
      </c>
      <c r="AV156" s="46" t="s">
        <v>442</v>
      </c>
      <c r="AW156" s="46" t="s">
        <v>442</v>
      </c>
      <c r="AX156" s="46" t="s">
        <v>442</v>
      </c>
      <c r="AY156" s="46" t="s">
        <v>471</v>
      </c>
      <c r="AZ156" s="46">
        <v>-999</v>
      </c>
      <c r="BA156" t="s">
        <v>442</v>
      </c>
      <c r="BB156">
        <v>-999</v>
      </c>
      <c r="BC156">
        <v>-999</v>
      </c>
      <c r="BD156">
        <v>-999</v>
      </c>
      <c r="BE156">
        <v>-999</v>
      </c>
      <c r="BF156" s="2">
        <v>0.29444444444444445</v>
      </c>
      <c r="BG156">
        <v>1.1000000000000001</v>
      </c>
      <c r="BH156" t="s">
        <v>471</v>
      </c>
      <c r="BI156" s="43">
        <v>-999</v>
      </c>
      <c r="BJ156">
        <v>-999</v>
      </c>
      <c r="BK156">
        <v>-999</v>
      </c>
      <c r="BL156" s="2">
        <v>0.84166666666666667</v>
      </c>
      <c r="BM156">
        <v>-999</v>
      </c>
      <c r="BN156">
        <v>-999</v>
      </c>
      <c r="BO156">
        <v>-999</v>
      </c>
      <c r="BP156">
        <v>-999</v>
      </c>
      <c r="BQ156">
        <v>-999</v>
      </c>
      <c r="BR156">
        <v>420</v>
      </c>
      <c r="BS156">
        <v>-999</v>
      </c>
      <c r="BT156">
        <v>5.6390000000000002</v>
      </c>
      <c r="BU156">
        <v>-17.972000000000001</v>
      </c>
      <c r="BV156">
        <v>0.53149840000000004</v>
      </c>
      <c r="BW156">
        <v>0.15146999999999999</v>
      </c>
      <c r="BX156">
        <v>5.2254019999999998E-2</v>
      </c>
      <c r="BY156">
        <v>2.1136970000000001E-2</v>
      </c>
      <c r="BZ156">
        <v>0.37998910000000002</v>
      </c>
      <c r="CA156" t="s">
        <v>429</v>
      </c>
      <c r="CB156">
        <v>1</v>
      </c>
      <c r="CC156">
        <v>50</v>
      </c>
      <c r="CD156">
        <v>4</v>
      </c>
      <c r="CE156">
        <v>50</v>
      </c>
      <c r="CF156">
        <v>25</v>
      </c>
      <c r="CG156">
        <v>2</v>
      </c>
      <c r="CH156" t="s">
        <v>429</v>
      </c>
      <c r="CI156" t="s">
        <v>429</v>
      </c>
      <c r="CJ156" t="s">
        <v>429</v>
      </c>
      <c r="CK156">
        <v>0</v>
      </c>
      <c r="CL156">
        <v>0</v>
      </c>
      <c r="CM156">
        <v>0</v>
      </c>
      <c r="CN156">
        <v>0</v>
      </c>
      <c r="CO156" t="s">
        <v>429</v>
      </c>
    </row>
    <row r="157" spans="1:94" x14ac:dyDescent="0.3">
      <c r="A157" t="s">
        <v>206</v>
      </c>
      <c r="B157" s="1">
        <v>42564</v>
      </c>
      <c r="C157" t="s">
        <v>391</v>
      </c>
      <c r="D157" s="46" t="s">
        <v>409</v>
      </c>
      <c r="E157" t="s">
        <v>424</v>
      </c>
      <c r="F157">
        <v>26.48067</v>
      </c>
      <c r="G157">
        <v>-80.142319999999998</v>
      </c>
      <c r="H157" s="2">
        <v>0.63611111111111118</v>
      </c>
      <c r="I157">
        <v>91.2</v>
      </c>
      <c r="J157">
        <v>68.599999999999994</v>
      </c>
      <c r="K157">
        <v>107.7</v>
      </c>
      <c r="L157" s="46">
        <v>0.8</v>
      </c>
      <c r="M157" s="2">
        <v>0.83472222222222225</v>
      </c>
      <c r="N157">
        <v>88.2</v>
      </c>
      <c r="O157">
        <v>61.9</v>
      </c>
      <c r="P157">
        <v>96.9</v>
      </c>
      <c r="Q157">
        <v>0.9</v>
      </c>
      <c r="R157" t="s">
        <v>440</v>
      </c>
      <c r="S157">
        <v>196</v>
      </c>
      <c r="T157" s="2">
        <v>0.63541666666666663</v>
      </c>
      <c r="U157" s="2">
        <v>0.83333333333333337</v>
      </c>
      <c r="V157">
        <v>285.00000000000011</v>
      </c>
      <c r="W157" s="2">
        <v>0.7993055555555556</v>
      </c>
      <c r="X157" t="s">
        <v>459</v>
      </c>
      <c r="Y157" t="s">
        <v>473</v>
      </c>
      <c r="Z157" s="46" t="s">
        <v>485</v>
      </c>
      <c r="AA157">
        <v>900</v>
      </c>
      <c r="AB157">
        <v>3</v>
      </c>
      <c r="AC157">
        <v>2</v>
      </c>
      <c r="AD157">
        <v>130.32</v>
      </c>
      <c r="AE157">
        <v>280</v>
      </c>
      <c r="AF157">
        <v>93.31</v>
      </c>
      <c r="AG157">
        <v>10.039999999999999</v>
      </c>
      <c r="AH157" t="s">
        <v>502</v>
      </c>
      <c r="AI157" t="s">
        <v>543</v>
      </c>
      <c r="AJ157" s="46" t="s">
        <v>442</v>
      </c>
      <c r="AK157">
        <v>42</v>
      </c>
      <c r="AL157" t="s">
        <v>440</v>
      </c>
      <c r="AM157">
        <v>-999</v>
      </c>
      <c r="AN157">
        <v>-999</v>
      </c>
      <c r="AO157" s="46" t="s">
        <v>440</v>
      </c>
      <c r="AP157">
        <v>-999</v>
      </c>
      <c r="AQ157">
        <v>-999</v>
      </c>
      <c r="AR157">
        <v>-999</v>
      </c>
      <c r="AS157" s="46">
        <v>-999</v>
      </c>
      <c r="AT157" s="46" t="s">
        <v>440</v>
      </c>
      <c r="AU157" s="57">
        <v>-999</v>
      </c>
      <c r="AV157" s="46" t="s">
        <v>442</v>
      </c>
      <c r="AW157" s="46" t="s">
        <v>442</v>
      </c>
      <c r="AX157" s="46" t="s">
        <v>442</v>
      </c>
      <c r="AY157" s="46" t="s">
        <v>471</v>
      </c>
      <c r="AZ157" s="46">
        <v>-999</v>
      </c>
      <c r="BA157" t="s">
        <v>442</v>
      </c>
      <c r="BB157">
        <v>-999</v>
      </c>
      <c r="BC157" s="2">
        <v>0.79999999999999993</v>
      </c>
      <c r="BD157">
        <v>0.5</v>
      </c>
      <c r="BE157" t="s">
        <v>465</v>
      </c>
      <c r="BF157" s="2">
        <v>0.80972222222222223</v>
      </c>
      <c r="BG157">
        <v>1</v>
      </c>
      <c r="BH157" t="s">
        <v>471</v>
      </c>
      <c r="BI157" s="2">
        <v>0.82013888888888886</v>
      </c>
      <c r="BJ157">
        <v>1</v>
      </c>
      <c r="BK157" t="s">
        <v>752</v>
      </c>
      <c r="BL157" s="2">
        <v>0.84166666666666667</v>
      </c>
      <c r="BM157">
        <v>80</v>
      </c>
      <c r="BN157">
        <v>80</v>
      </c>
      <c r="BO157">
        <v>80</v>
      </c>
      <c r="BP157">
        <v>80</v>
      </c>
      <c r="BQ157">
        <v>80</v>
      </c>
      <c r="BR157">
        <v>1140</v>
      </c>
      <c r="BS157">
        <v>-999</v>
      </c>
      <c r="BT157">
        <v>6.2709999999999999</v>
      </c>
      <c r="BU157">
        <v>-18.015000000000001</v>
      </c>
      <c r="BV157">
        <v>0.5711579</v>
      </c>
      <c r="BW157">
        <v>0.2447357</v>
      </c>
      <c r="BX157">
        <v>6.6010520000000003E-2</v>
      </c>
      <c r="BY157">
        <v>2.357387E-2</v>
      </c>
      <c r="BZ157">
        <v>0.299481</v>
      </c>
      <c r="CA157" t="s">
        <v>429</v>
      </c>
      <c r="CB157">
        <v>0</v>
      </c>
      <c r="CC157">
        <v>-999</v>
      </c>
      <c r="CD157">
        <v>4</v>
      </c>
      <c r="CE157">
        <v>50</v>
      </c>
      <c r="CF157">
        <v>25</v>
      </c>
      <c r="CG157">
        <v>2</v>
      </c>
      <c r="CH157" t="s">
        <v>429</v>
      </c>
      <c r="CI157" t="s">
        <v>429</v>
      </c>
      <c r="CJ157" t="s">
        <v>429</v>
      </c>
      <c r="CK157">
        <v>0</v>
      </c>
      <c r="CL157">
        <v>0</v>
      </c>
      <c r="CM157">
        <v>0</v>
      </c>
      <c r="CN157">
        <v>0</v>
      </c>
      <c r="CO157" t="s">
        <v>429</v>
      </c>
    </row>
    <row r="158" spans="1:94" x14ac:dyDescent="0.3">
      <c r="A158" t="s">
        <v>207</v>
      </c>
      <c r="B158" s="1">
        <v>42564</v>
      </c>
      <c r="C158" t="s">
        <v>391</v>
      </c>
      <c r="D158" s="46" t="s">
        <v>409</v>
      </c>
      <c r="E158" t="s">
        <v>424</v>
      </c>
      <c r="F158">
        <v>26.48067</v>
      </c>
      <c r="G158">
        <v>-80.142319999999998</v>
      </c>
      <c r="H158" s="2">
        <v>0.63611111111111118</v>
      </c>
      <c r="I158">
        <v>91.2</v>
      </c>
      <c r="J158">
        <v>68.599999999999994</v>
      </c>
      <c r="K158">
        <v>107.7</v>
      </c>
      <c r="L158" s="46">
        <v>0.8</v>
      </c>
      <c r="M158" s="2">
        <v>0.83472222222222225</v>
      </c>
      <c r="N158">
        <v>88.2</v>
      </c>
      <c r="O158">
        <v>61.9</v>
      </c>
      <c r="P158">
        <v>96.9</v>
      </c>
      <c r="Q158">
        <v>0.9</v>
      </c>
      <c r="R158" t="s">
        <v>440</v>
      </c>
      <c r="S158">
        <v>197</v>
      </c>
      <c r="T158" s="2">
        <v>0.63541666666666663</v>
      </c>
      <c r="U158" s="2">
        <v>0.83333333333333337</v>
      </c>
      <c r="V158">
        <v>285.00000000000011</v>
      </c>
      <c r="W158" s="2">
        <v>0.81458333333333333</v>
      </c>
      <c r="X158" t="s">
        <v>459</v>
      </c>
      <c r="Y158" t="s">
        <v>473</v>
      </c>
      <c r="Z158" s="46" t="s">
        <v>488</v>
      </c>
      <c r="AA158">
        <v>620</v>
      </c>
      <c r="AB158">
        <v>2</v>
      </c>
      <c r="AC158">
        <v>2</v>
      </c>
      <c r="AD158">
        <v>124.04</v>
      </c>
      <c r="AE158">
        <v>268</v>
      </c>
      <c r="AF158">
        <v>86.284999999999997</v>
      </c>
      <c r="AG158">
        <v>8.99</v>
      </c>
      <c r="AH158">
        <v>-999</v>
      </c>
      <c r="AI158" t="s">
        <v>544</v>
      </c>
      <c r="AJ158" s="46" t="s">
        <v>440</v>
      </c>
      <c r="AK158">
        <v>-999</v>
      </c>
      <c r="AL158">
        <v>-999</v>
      </c>
      <c r="AM158">
        <v>-999</v>
      </c>
      <c r="AN158">
        <v>-999</v>
      </c>
      <c r="AO158" s="46" t="s">
        <v>440</v>
      </c>
      <c r="AP158">
        <v>-999</v>
      </c>
      <c r="AQ158">
        <v>-999</v>
      </c>
      <c r="AR158">
        <v>-999</v>
      </c>
      <c r="AS158" s="46">
        <v>-999</v>
      </c>
      <c r="AT158" s="46" t="s">
        <v>442</v>
      </c>
      <c r="AU158" s="46">
        <v>0</v>
      </c>
      <c r="AV158" s="46" t="s">
        <v>442</v>
      </c>
      <c r="AW158" s="46" t="s">
        <v>442</v>
      </c>
      <c r="AX158" s="46" t="s">
        <v>442</v>
      </c>
      <c r="AY158" s="46" t="s">
        <v>463</v>
      </c>
      <c r="AZ158" s="46">
        <v>-999</v>
      </c>
      <c r="BA158" t="s">
        <v>442</v>
      </c>
      <c r="BB158">
        <v>-999</v>
      </c>
      <c r="BC158" s="2">
        <v>0.81527777777777777</v>
      </c>
      <c r="BD158">
        <v>0.5</v>
      </c>
      <c r="BE158" t="s">
        <v>472</v>
      </c>
      <c r="BF158" s="2">
        <v>0.3263888888888889</v>
      </c>
      <c r="BG158">
        <v>1</v>
      </c>
      <c r="BH158" t="s">
        <v>463</v>
      </c>
      <c r="BI158" s="2">
        <v>0.3354166666666667</v>
      </c>
      <c r="BJ158">
        <v>0.8</v>
      </c>
      <c r="BK158" t="s">
        <v>989</v>
      </c>
      <c r="BL158" s="2">
        <v>0.84166666666666667</v>
      </c>
      <c r="BM158">
        <v>80</v>
      </c>
      <c r="BN158">
        <v>80</v>
      </c>
      <c r="BO158">
        <v>80</v>
      </c>
      <c r="BP158">
        <v>80</v>
      </c>
      <c r="BQ158">
        <v>80</v>
      </c>
      <c r="BR158">
        <v>720</v>
      </c>
      <c r="BS158">
        <v>-999</v>
      </c>
      <c r="BT158">
        <v>6.3410000000000002</v>
      </c>
      <c r="BU158">
        <v>-17.856000000000002</v>
      </c>
      <c r="BV158">
        <v>0.5787542</v>
      </c>
      <c r="BW158">
        <v>0.25042170000000002</v>
      </c>
      <c r="BX158">
        <v>6.5759310000000001E-2</v>
      </c>
      <c r="BY158">
        <v>2.3796089999999999E-2</v>
      </c>
      <c r="BZ158">
        <v>0.28658549999999999</v>
      </c>
      <c r="CA158" t="s">
        <v>429</v>
      </c>
      <c r="CB158">
        <v>0</v>
      </c>
      <c r="CC158">
        <v>-999</v>
      </c>
      <c r="CD158">
        <v>4</v>
      </c>
      <c r="CE158">
        <v>50</v>
      </c>
      <c r="CF158">
        <v>25</v>
      </c>
      <c r="CG158">
        <v>2</v>
      </c>
      <c r="CH158" t="s">
        <v>429</v>
      </c>
      <c r="CI158" t="s">
        <v>429</v>
      </c>
      <c r="CJ158" t="s">
        <v>429</v>
      </c>
      <c r="CK158">
        <v>0</v>
      </c>
      <c r="CL158">
        <v>0</v>
      </c>
      <c r="CM158">
        <v>0</v>
      </c>
      <c r="CN158">
        <v>0</v>
      </c>
      <c r="CO158" t="s">
        <v>429</v>
      </c>
    </row>
    <row r="159" spans="1:94" x14ac:dyDescent="0.3">
      <c r="A159" t="s">
        <v>210</v>
      </c>
      <c r="B159" s="1">
        <v>42565</v>
      </c>
      <c r="C159" t="s">
        <v>391</v>
      </c>
      <c r="D159" s="46" t="s">
        <v>409</v>
      </c>
      <c r="E159" t="s">
        <v>424</v>
      </c>
      <c r="F159">
        <v>26.48067</v>
      </c>
      <c r="G159">
        <v>-80.142319999999998</v>
      </c>
      <c r="H159" s="2">
        <v>0.67361111111111116</v>
      </c>
      <c r="I159">
        <v>96.8</v>
      </c>
      <c r="J159">
        <v>53.9</v>
      </c>
      <c r="K159">
        <v>111.6</v>
      </c>
      <c r="L159" s="46">
        <v>1.4</v>
      </c>
      <c r="M159" s="2">
        <v>0.85416666666666663</v>
      </c>
      <c r="N159">
        <v>85.6</v>
      </c>
      <c r="O159">
        <v>65.8</v>
      </c>
      <c r="P159">
        <v>93</v>
      </c>
      <c r="Q159">
        <v>1</v>
      </c>
      <c r="R159" t="s">
        <v>440</v>
      </c>
      <c r="S159">
        <v>198</v>
      </c>
      <c r="T159" s="2">
        <v>0.67708333333333337</v>
      </c>
      <c r="U159" s="2">
        <v>0.83333333333333337</v>
      </c>
      <c r="V159">
        <v>225</v>
      </c>
      <c r="W159" s="2">
        <v>0.76944444444444438</v>
      </c>
      <c r="X159" t="s">
        <v>429</v>
      </c>
      <c r="Y159" t="s">
        <v>473</v>
      </c>
      <c r="Z159" s="46" t="s">
        <v>486</v>
      </c>
      <c r="AA159">
        <v>940</v>
      </c>
      <c r="AB159">
        <v>4</v>
      </c>
      <c r="AC159">
        <v>2</v>
      </c>
      <c r="AD159">
        <v>164.51</v>
      </c>
      <c r="AE159">
        <v>293</v>
      </c>
      <c r="AF159">
        <v>102.9</v>
      </c>
      <c r="AG159">
        <v>10.15</v>
      </c>
      <c r="AH159" t="s">
        <v>503</v>
      </c>
      <c r="AI159" t="s">
        <v>546</v>
      </c>
      <c r="AJ159" s="46" t="s">
        <v>442</v>
      </c>
      <c r="AK159">
        <v>36</v>
      </c>
      <c r="AL159" t="s">
        <v>440</v>
      </c>
      <c r="AM159">
        <v>-999</v>
      </c>
      <c r="AN159">
        <v>-999</v>
      </c>
      <c r="AO159" s="46" t="s">
        <v>440</v>
      </c>
      <c r="AP159">
        <v>-999</v>
      </c>
      <c r="AQ159">
        <v>-999</v>
      </c>
      <c r="AR159">
        <v>-999</v>
      </c>
      <c r="AS159" s="46">
        <v>-999</v>
      </c>
      <c r="AT159" s="46" t="s">
        <v>440</v>
      </c>
      <c r="AU159" s="57">
        <v>-999</v>
      </c>
      <c r="AV159" s="46" t="s">
        <v>442</v>
      </c>
      <c r="AW159" s="46" t="s">
        <v>442</v>
      </c>
      <c r="AX159" s="46" t="s">
        <v>442</v>
      </c>
      <c r="AY159" s="46" t="s">
        <v>463</v>
      </c>
      <c r="AZ159" s="46">
        <v>-999</v>
      </c>
      <c r="BA159" t="s">
        <v>442</v>
      </c>
      <c r="BB159">
        <v>-999</v>
      </c>
      <c r="BC159" s="2">
        <v>0.77083333333333337</v>
      </c>
      <c r="BD159">
        <v>0.5</v>
      </c>
      <c r="BE159" t="s">
        <v>465</v>
      </c>
      <c r="BF159" s="2">
        <v>0.77986111111111101</v>
      </c>
      <c r="BG159">
        <v>1</v>
      </c>
      <c r="BH159" t="s">
        <v>463</v>
      </c>
      <c r="BI159" s="2">
        <v>0.79027777777777775</v>
      </c>
      <c r="BJ159" t="s">
        <v>429</v>
      </c>
      <c r="BK159" t="s">
        <v>429</v>
      </c>
      <c r="BL159" s="2">
        <v>0.83958333333333324</v>
      </c>
      <c r="BM159">
        <v>80</v>
      </c>
      <c r="BN159">
        <v>80</v>
      </c>
      <c r="BO159">
        <v>80</v>
      </c>
      <c r="BP159">
        <v>80</v>
      </c>
      <c r="BQ159">
        <v>80</v>
      </c>
      <c r="BR159">
        <v>1080</v>
      </c>
      <c r="BS159">
        <v>-999</v>
      </c>
      <c r="BT159">
        <v>6.3579999999999997</v>
      </c>
      <c r="BU159">
        <v>-18.283999999999999</v>
      </c>
      <c r="BV159">
        <v>0.55750259999999996</v>
      </c>
      <c r="BW159">
        <v>0.2487665</v>
      </c>
      <c r="BX159">
        <v>7.0339970000000002E-2</v>
      </c>
      <c r="BY159">
        <v>2.4639669999999999E-2</v>
      </c>
      <c r="BZ159">
        <v>0.3039597</v>
      </c>
      <c r="CA159" t="s">
        <v>985</v>
      </c>
      <c r="CB159">
        <v>0</v>
      </c>
      <c r="CC159">
        <v>-999</v>
      </c>
      <c r="CD159">
        <v>1</v>
      </c>
      <c r="CE159">
        <v>50</v>
      </c>
      <c r="CF159" t="s">
        <v>429</v>
      </c>
      <c r="CG159" t="s">
        <v>429</v>
      </c>
      <c r="CH159" t="s">
        <v>429</v>
      </c>
      <c r="CI159" t="s">
        <v>1785</v>
      </c>
      <c r="CJ159" t="s">
        <v>429</v>
      </c>
      <c r="CK159">
        <v>0</v>
      </c>
      <c r="CL159">
        <v>0</v>
      </c>
      <c r="CM159">
        <v>0</v>
      </c>
      <c r="CN159">
        <v>1</v>
      </c>
      <c r="CO159" t="s">
        <v>429</v>
      </c>
    </row>
    <row r="160" spans="1:94" x14ac:dyDescent="0.3">
      <c r="A160" t="s">
        <v>217</v>
      </c>
      <c r="B160" s="1">
        <v>42566</v>
      </c>
      <c r="C160" t="s">
        <v>391</v>
      </c>
      <c r="D160" s="46" t="s">
        <v>409</v>
      </c>
      <c r="E160" t="s">
        <v>424</v>
      </c>
      <c r="F160">
        <v>26.48067</v>
      </c>
      <c r="G160">
        <v>-80.142319999999998</v>
      </c>
      <c r="H160" s="2">
        <v>0.6791666666666667</v>
      </c>
      <c r="I160">
        <v>91.4</v>
      </c>
      <c r="J160">
        <v>65.5</v>
      </c>
      <c r="K160">
        <v>114.4</v>
      </c>
      <c r="L160" s="46">
        <v>2.2000000000000002</v>
      </c>
      <c r="M160" s="2">
        <v>0.3611111111111111</v>
      </c>
      <c r="N160">
        <v>85.4</v>
      </c>
      <c r="O160">
        <v>68</v>
      </c>
      <c r="P160">
        <v>93.6</v>
      </c>
      <c r="Q160">
        <v>1.8</v>
      </c>
      <c r="R160" t="s">
        <v>440</v>
      </c>
      <c r="S160">
        <v>199</v>
      </c>
      <c r="T160" s="2">
        <v>0.67361111111111116</v>
      </c>
      <c r="U160" s="2">
        <v>0.85763888888888884</v>
      </c>
      <c r="V160">
        <v>264.99999999999989</v>
      </c>
      <c r="W160" s="2">
        <v>0.7729166666666667</v>
      </c>
      <c r="X160" t="s">
        <v>429</v>
      </c>
      <c r="Y160" t="s">
        <v>473</v>
      </c>
      <c r="Z160" s="46" t="s">
        <v>486</v>
      </c>
      <c r="AA160">
        <v>800</v>
      </c>
      <c r="AB160">
        <v>2</v>
      </c>
      <c r="AC160">
        <v>3</v>
      </c>
      <c r="AD160">
        <v>119.155</v>
      </c>
      <c r="AE160">
        <v>276</v>
      </c>
      <c r="AF160">
        <v>89.41</v>
      </c>
      <c r="AG160">
        <v>12.95</v>
      </c>
      <c r="AH160">
        <v>-999</v>
      </c>
      <c r="AI160" t="s">
        <v>1621</v>
      </c>
      <c r="AJ160" s="46" t="s">
        <v>440</v>
      </c>
      <c r="AK160">
        <v>-999</v>
      </c>
      <c r="AL160">
        <v>-999</v>
      </c>
      <c r="AM160">
        <v>-999</v>
      </c>
      <c r="AN160">
        <v>-999</v>
      </c>
      <c r="AO160" s="46" t="s">
        <v>442</v>
      </c>
      <c r="AP160">
        <v>1.4410000000000001</v>
      </c>
      <c r="AQ160">
        <v>-999</v>
      </c>
      <c r="AR160">
        <v>-999</v>
      </c>
      <c r="AS160" s="49">
        <v>0.27916666666666667</v>
      </c>
      <c r="AT160" s="46" t="s">
        <v>442</v>
      </c>
      <c r="AU160" s="46">
        <v>0</v>
      </c>
      <c r="AV160" s="46" t="s">
        <v>442</v>
      </c>
      <c r="AW160" s="46" t="s">
        <v>442</v>
      </c>
      <c r="AX160" s="46" t="s">
        <v>442</v>
      </c>
      <c r="AY160" s="46" t="s">
        <v>479</v>
      </c>
      <c r="AZ160" s="46">
        <v>-999</v>
      </c>
      <c r="BA160" t="s">
        <v>442</v>
      </c>
      <c r="BB160">
        <v>-999</v>
      </c>
      <c r="BC160" s="2">
        <v>0.27430555555555552</v>
      </c>
      <c r="BD160">
        <v>0.4</v>
      </c>
      <c r="BE160" t="s">
        <v>472</v>
      </c>
      <c r="BF160" s="2">
        <v>0.28333333333333333</v>
      </c>
      <c r="BG160">
        <v>1</v>
      </c>
      <c r="BH160" t="s">
        <v>471</v>
      </c>
      <c r="BI160" s="2">
        <v>0.29375000000000001</v>
      </c>
      <c r="BJ160">
        <v>1</v>
      </c>
      <c r="BK160" t="s">
        <v>752</v>
      </c>
      <c r="BL160" s="2">
        <v>0.81736111111111109</v>
      </c>
      <c r="BM160">
        <v>80</v>
      </c>
      <c r="BN160">
        <v>80</v>
      </c>
      <c r="BO160">
        <v>80</v>
      </c>
      <c r="BP160">
        <v>80</v>
      </c>
      <c r="BQ160">
        <v>80</v>
      </c>
      <c r="BR160">
        <v>950</v>
      </c>
      <c r="BS160">
        <v>-999</v>
      </c>
      <c r="BT160">
        <v>8.386000000000001</v>
      </c>
      <c r="BU160">
        <v>-14.669</v>
      </c>
      <c r="BV160">
        <v>0.44712590000000002</v>
      </c>
      <c r="BW160">
        <v>0.19456860000000001</v>
      </c>
      <c r="BX160">
        <v>6.2615470000000006E-2</v>
      </c>
      <c r="BY160">
        <v>2.3412450000000001E-2</v>
      </c>
      <c r="BZ160">
        <v>6.611765E-2</v>
      </c>
      <c r="CA160" t="s">
        <v>429</v>
      </c>
      <c r="CB160" t="s">
        <v>429</v>
      </c>
      <c r="CC160" t="s">
        <v>429</v>
      </c>
      <c r="CD160" t="s">
        <v>429</v>
      </c>
      <c r="CE160" t="s">
        <v>429</v>
      </c>
      <c r="CF160" t="s">
        <v>429</v>
      </c>
      <c r="CG160" t="s">
        <v>429</v>
      </c>
      <c r="CH160" t="s">
        <v>429</v>
      </c>
      <c r="CI160" t="s">
        <v>429</v>
      </c>
      <c r="CJ160" t="s">
        <v>429</v>
      </c>
      <c r="CK160">
        <v>0</v>
      </c>
      <c r="CL160">
        <v>0</v>
      </c>
      <c r="CM160">
        <v>0</v>
      </c>
      <c r="CN160">
        <v>0</v>
      </c>
      <c r="CO160" t="s">
        <v>429</v>
      </c>
    </row>
    <row r="161" spans="1:94" x14ac:dyDescent="0.3">
      <c r="A161" t="s">
        <v>218</v>
      </c>
      <c r="B161" s="1">
        <v>42566</v>
      </c>
      <c r="C161" t="s">
        <v>391</v>
      </c>
      <c r="D161" s="46" t="s">
        <v>409</v>
      </c>
      <c r="E161" t="s">
        <v>424</v>
      </c>
      <c r="F161">
        <v>26.48067</v>
      </c>
      <c r="G161">
        <v>-80.142319999999998</v>
      </c>
      <c r="H161" s="2">
        <v>0.6791666666666667</v>
      </c>
      <c r="I161">
        <v>91.4</v>
      </c>
      <c r="J161">
        <v>65.5</v>
      </c>
      <c r="K161">
        <v>114.4</v>
      </c>
      <c r="L161" s="46">
        <v>2.2000000000000002</v>
      </c>
      <c r="M161" s="2">
        <v>0.3611111111111111</v>
      </c>
      <c r="N161">
        <v>85.4</v>
      </c>
      <c r="O161">
        <v>68</v>
      </c>
      <c r="P161">
        <v>93.6</v>
      </c>
      <c r="Q161">
        <v>1.8</v>
      </c>
      <c r="R161" t="s">
        <v>440</v>
      </c>
      <c r="S161">
        <v>200</v>
      </c>
      <c r="T161" s="2">
        <v>0.67361111111111116</v>
      </c>
      <c r="U161" s="2">
        <v>0.85763888888888884</v>
      </c>
      <c r="V161">
        <v>264.99999999999989</v>
      </c>
      <c r="W161" s="2">
        <v>0.83819444444444446</v>
      </c>
      <c r="X161" t="s">
        <v>429</v>
      </c>
      <c r="Y161" t="s">
        <v>473</v>
      </c>
      <c r="Z161" s="46" t="s">
        <v>485</v>
      </c>
      <c r="AA161">
        <v>840</v>
      </c>
      <c r="AB161">
        <v>2</v>
      </c>
      <c r="AC161">
        <v>2</v>
      </c>
      <c r="AD161">
        <v>123.35</v>
      </c>
      <c r="AE161">
        <v>275</v>
      </c>
      <c r="AF161">
        <v>88.105000000000004</v>
      </c>
      <c r="AG161">
        <v>9.92</v>
      </c>
      <c r="AH161">
        <v>-999</v>
      </c>
      <c r="AI161" t="s">
        <v>1622</v>
      </c>
      <c r="AJ161" s="46" t="s">
        <v>440</v>
      </c>
      <c r="AK161">
        <v>-999</v>
      </c>
      <c r="AL161">
        <v>-999</v>
      </c>
      <c r="AM161">
        <v>-999</v>
      </c>
      <c r="AN161">
        <v>-999</v>
      </c>
      <c r="AO161" s="46" t="s">
        <v>442</v>
      </c>
      <c r="AP161">
        <v>0.25700000000000001</v>
      </c>
      <c r="AQ161">
        <v>-999</v>
      </c>
      <c r="AR161">
        <v>-999</v>
      </c>
      <c r="AS161" s="49">
        <v>0.84722222222222221</v>
      </c>
      <c r="AT161" s="46" t="s">
        <v>442</v>
      </c>
      <c r="AU161" s="46">
        <v>0</v>
      </c>
      <c r="AV161" s="46" t="s">
        <v>442</v>
      </c>
      <c r="AW161" s="46" t="s">
        <v>442</v>
      </c>
      <c r="AX161" s="46" t="s">
        <v>442</v>
      </c>
      <c r="AY161" s="46" t="s">
        <v>472</v>
      </c>
      <c r="AZ161" s="46">
        <v>-999</v>
      </c>
      <c r="BA161" t="s">
        <v>442</v>
      </c>
      <c r="BB161">
        <v>-999</v>
      </c>
      <c r="BC161" s="2">
        <v>0.83888888888888891</v>
      </c>
      <c r="BD161">
        <v>0.8</v>
      </c>
      <c r="BE161" t="s">
        <v>465</v>
      </c>
      <c r="BF161" s="2">
        <v>0.84930555555555554</v>
      </c>
      <c r="BG161">
        <v>1</v>
      </c>
      <c r="BH161" t="s">
        <v>472</v>
      </c>
      <c r="BI161" s="2">
        <v>0.85902777777777783</v>
      </c>
      <c r="BJ161">
        <v>0.7</v>
      </c>
      <c r="BK161" t="s">
        <v>750</v>
      </c>
      <c r="BL161" s="2">
        <v>0.93055555555555547</v>
      </c>
      <c r="BM161">
        <v>80</v>
      </c>
      <c r="BN161">
        <v>80</v>
      </c>
      <c r="BO161">
        <v>80</v>
      </c>
      <c r="BP161">
        <v>80</v>
      </c>
      <c r="BQ161">
        <v>80</v>
      </c>
      <c r="BR161">
        <v>1020</v>
      </c>
      <c r="BS161">
        <v>-999</v>
      </c>
      <c r="BT161">
        <v>6.35</v>
      </c>
      <c r="BU161">
        <v>-18.241</v>
      </c>
      <c r="BV161">
        <v>0.55871099999999996</v>
      </c>
      <c r="BW161">
        <v>0.2582817</v>
      </c>
      <c r="BX161">
        <v>8.4760840000000004E-2</v>
      </c>
      <c r="BY161">
        <v>2.8342099999999999E-2</v>
      </c>
      <c r="BZ161">
        <v>0.30155579999999998</v>
      </c>
      <c r="CA161" t="s">
        <v>429</v>
      </c>
      <c r="CB161" t="s">
        <v>429</v>
      </c>
      <c r="CC161" t="s">
        <v>429</v>
      </c>
      <c r="CD161" t="s">
        <v>429</v>
      </c>
      <c r="CE161" t="s">
        <v>429</v>
      </c>
      <c r="CF161" t="s">
        <v>429</v>
      </c>
      <c r="CG161" t="s">
        <v>429</v>
      </c>
      <c r="CH161" t="s">
        <v>429</v>
      </c>
      <c r="CI161" t="s">
        <v>429</v>
      </c>
      <c r="CJ161" t="s">
        <v>429</v>
      </c>
      <c r="CK161">
        <v>0</v>
      </c>
      <c r="CL161">
        <v>0</v>
      </c>
      <c r="CM161">
        <v>0</v>
      </c>
      <c r="CN161">
        <v>0</v>
      </c>
      <c r="CO161" t="s">
        <v>429</v>
      </c>
    </row>
    <row r="162" spans="1:94" x14ac:dyDescent="0.3">
      <c r="A162" t="s">
        <v>244</v>
      </c>
      <c r="B162" s="1">
        <v>42668</v>
      </c>
      <c r="C162" t="s">
        <v>392</v>
      </c>
      <c r="D162" s="46" t="s">
        <v>409</v>
      </c>
      <c r="E162" t="s">
        <v>424</v>
      </c>
      <c r="F162">
        <v>26.48067</v>
      </c>
      <c r="G162">
        <v>-80.142319999999998</v>
      </c>
      <c r="H162" s="2">
        <v>0.68680555555555556</v>
      </c>
      <c r="I162">
        <v>82.3</v>
      </c>
      <c r="J162">
        <v>53.7</v>
      </c>
      <c r="K162">
        <v>85.3</v>
      </c>
      <c r="L162" s="46">
        <v>3.5</v>
      </c>
      <c r="M162" s="2">
        <v>0.79791666666666661</v>
      </c>
      <c r="N162">
        <v>77</v>
      </c>
      <c r="O162">
        <v>61.6</v>
      </c>
      <c r="P162">
        <v>78.400000000000006</v>
      </c>
      <c r="Q162">
        <v>1</v>
      </c>
      <c r="R162" t="s">
        <v>440</v>
      </c>
      <c r="S162">
        <v>226</v>
      </c>
      <c r="T162" s="2">
        <v>0.68680555555555556</v>
      </c>
      <c r="U162" s="2">
        <v>0.79791666666666661</v>
      </c>
      <c r="V162">
        <v>159.99999999999991</v>
      </c>
      <c r="W162" s="2">
        <v>0.70277777777777783</v>
      </c>
      <c r="X162" t="s">
        <v>459</v>
      </c>
      <c r="Y162" t="s">
        <v>453</v>
      </c>
      <c r="Z162" s="46" t="s">
        <v>486</v>
      </c>
      <c r="AA162">
        <v>740</v>
      </c>
      <c r="AB162">
        <v>2</v>
      </c>
      <c r="AC162">
        <v>1</v>
      </c>
      <c r="AD162">
        <v>120.98</v>
      </c>
      <c r="AE162">
        <v>265</v>
      </c>
      <c r="AF162">
        <v>83.06</v>
      </c>
      <c r="AG162">
        <v>9.67</v>
      </c>
      <c r="AH162">
        <v>-999</v>
      </c>
      <c r="AI162" t="s">
        <v>572</v>
      </c>
      <c r="AJ162" s="46" t="s">
        <v>440</v>
      </c>
      <c r="AK162">
        <v>-999</v>
      </c>
      <c r="AL162">
        <v>-999</v>
      </c>
      <c r="AM162">
        <v>-999</v>
      </c>
      <c r="AN162">
        <v>-999</v>
      </c>
      <c r="AO162" s="46" t="s">
        <v>442</v>
      </c>
      <c r="AP162" t="s">
        <v>755</v>
      </c>
      <c r="AQ162">
        <v>-999</v>
      </c>
      <c r="AR162">
        <v>-999</v>
      </c>
      <c r="AS162" s="46">
        <v>-999</v>
      </c>
      <c r="AT162" s="46" t="s">
        <v>442</v>
      </c>
      <c r="AU162" s="46">
        <v>0</v>
      </c>
      <c r="AV162" s="46" t="s">
        <v>442</v>
      </c>
      <c r="AW162" s="46" t="s">
        <v>442</v>
      </c>
      <c r="AX162" s="46" t="s">
        <v>442</v>
      </c>
      <c r="AY162" s="46" t="s">
        <v>481</v>
      </c>
      <c r="AZ162" s="46">
        <v>-999</v>
      </c>
      <c r="BA162" t="s">
        <v>442</v>
      </c>
      <c r="BB162" t="s">
        <v>442</v>
      </c>
      <c r="BC162">
        <v>-999</v>
      </c>
      <c r="BD162">
        <v>-999</v>
      </c>
      <c r="BE162">
        <v>-999</v>
      </c>
      <c r="BF162" s="2">
        <v>0.22222222222222221</v>
      </c>
      <c r="BG162">
        <v>0.2</v>
      </c>
      <c r="BH162" t="s">
        <v>481</v>
      </c>
      <c r="BI162" s="43">
        <v>-999</v>
      </c>
      <c r="BJ162">
        <v>-999</v>
      </c>
      <c r="BK162">
        <v>-999</v>
      </c>
      <c r="BL162" s="2">
        <v>0.79861111111111116</v>
      </c>
      <c r="BM162">
        <v>-999</v>
      </c>
      <c r="BN162">
        <v>-999</v>
      </c>
      <c r="BO162">
        <v>-999</v>
      </c>
      <c r="BP162">
        <v>-999</v>
      </c>
      <c r="BQ162">
        <v>-999</v>
      </c>
      <c r="BR162">
        <v>100</v>
      </c>
      <c r="BS162">
        <v>-999</v>
      </c>
      <c r="BT162">
        <v>5.3327799999999996</v>
      </c>
      <c r="BU162">
        <v>-16.986000000000001</v>
      </c>
      <c r="BV162">
        <v>0.37574610000000003</v>
      </c>
      <c r="BW162">
        <v>9.7295320000000005E-2</v>
      </c>
      <c r="BX162">
        <v>4.2924320000000002E-2</v>
      </c>
      <c r="BY162">
        <v>1.9057689999999999E-2</v>
      </c>
      <c r="BZ162">
        <v>0.46497660000000002</v>
      </c>
      <c r="CA162" t="s">
        <v>429</v>
      </c>
      <c r="CB162">
        <v>1</v>
      </c>
      <c r="CC162">
        <v>3</v>
      </c>
      <c r="CD162">
        <v>1</v>
      </c>
      <c r="CE162">
        <v>100</v>
      </c>
      <c r="CF162">
        <v>40</v>
      </c>
      <c r="CG162">
        <v>2.5</v>
      </c>
      <c r="CH162">
        <v>2</v>
      </c>
      <c r="CI162" t="s">
        <v>1787</v>
      </c>
      <c r="CJ162" t="s">
        <v>1003</v>
      </c>
      <c r="CK162">
        <v>0</v>
      </c>
      <c r="CL162">
        <v>0</v>
      </c>
      <c r="CM162">
        <v>0</v>
      </c>
      <c r="CN162">
        <v>1</v>
      </c>
      <c r="CO162" t="s">
        <v>1816</v>
      </c>
      <c r="CP162" t="s">
        <v>1002</v>
      </c>
    </row>
    <row r="163" spans="1:94" x14ac:dyDescent="0.3">
      <c r="A163" t="s">
        <v>245</v>
      </c>
      <c r="B163" s="1">
        <v>42668</v>
      </c>
      <c r="C163" t="s">
        <v>392</v>
      </c>
      <c r="D163" s="46" t="s">
        <v>409</v>
      </c>
      <c r="E163" t="s">
        <v>424</v>
      </c>
      <c r="F163">
        <v>26.48067</v>
      </c>
      <c r="G163">
        <v>-80.142319999999998</v>
      </c>
      <c r="H163" s="2">
        <v>0.68680555555555556</v>
      </c>
      <c r="I163">
        <v>82.3</v>
      </c>
      <c r="J163">
        <v>53.7</v>
      </c>
      <c r="K163">
        <v>85.3</v>
      </c>
      <c r="L163" s="46">
        <v>3.5</v>
      </c>
      <c r="M163" s="2">
        <v>0.79791666666666661</v>
      </c>
      <c r="N163">
        <v>77</v>
      </c>
      <c r="O163">
        <v>61.6</v>
      </c>
      <c r="P163">
        <v>78.400000000000006</v>
      </c>
      <c r="Q163">
        <v>1</v>
      </c>
      <c r="R163" t="s">
        <v>440</v>
      </c>
      <c r="S163">
        <v>227</v>
      </c>
      <c r="T163" s="2">
        <v>0.68680555555555556</v>
      </c>
      <c r="U163" s="2">
        <v>0.79791666666666661</v>
      </c>
      <c r="V163">
        <v>159.99999999999991</v>
      </c>
      <c r="W163" s="2">
        <v>0.72430555555555554</v>
      </c>
      <c r="X163" t="s">
        <v>459</v>
      </c>
      <c r="Y163" t="s">
        <v>453</v>
      </c>
      <c r="Z163" s="46" t="s">
        <v>486</v>
      </c>
      <c r="AA163">
        <v>740</v>
      </c>
      <c r="AB163">
        <v>3</v>
      </c>
      <c r="AC163">
        <v>3</v>
      </c>
      <c r="AD163">
        <v>126.87</v>
      </c>
      <c r="AE163">
        <v>270</v>
      </c>
      <c r="AF163">
        <v>78.63</v>
      </c>
      <c r="AG163">
        <v>9.7100000000000009</v>
      </c>
      <c r="AH163">
        <v>-999</v>
      </c>
      <c r="AI163" t="s">
        <v>573</v>
      </c>
      <c r="AJ163" s="46" t="s">
        <v>440</v>
      </c>
      <c r="AK163">
        <v>-999</v>
      </c>
      <c r="AL163">
        <v>-999</v>
      </c>
      <c r="AM163">
        <v>-999</v>
      </c>
      <c r="AN163">
        <v>-999</v>
      </c>
      <c r="AO163" s="46" t="s">
        <v>442</v>
      </c>
      <c r="AP163">
        <v>0.995</v>
      </c>
      <c r="AQ163">
        <v>-999</v>
      </c>
      <c r="AR163">
        <v>-999</v>
      </c>
      <c r="AS163" s="46">
        <v>-999</v>
      </c>
      <c r="AT163" s="46" t="s">
        <v>442</v>
      </c>
      <c r="AU163" s="46">
        <v>1</v>
      </c>
      <c r="AV163" s="46" t="s">
        <v>442</v>
      </c>
      <c r="AW163" s="46" t="s">
        <v>442</v>
      </c>
      <c r="AX163" s="46" t="s">
        <v>442</v>
      </c>
      <c r="AZ163" s="46">
        <v>-999</v>
      </c>
      <c r="BA163" t="s">
        <v>442</v>
      </c>
      <c r="BB163" t="s">
        <v>442</v>
      </c>
      <c r="BC163" s="2">
        <v>0.72430555555555554</v>
      </c>
      <c r="BD163">
        <v>0.3</v>
      </c>
      <c r="BE163" t="s">
        <v>754</v>
      </c>
      <c r="BF163" s="2">
        <v>0.73472222222222217</v>
      </c>
      <c r="BG163">
        <v>1</v>
      </c>
      <c r="BH163" t="s">
        <v>750</v>
      </c>
      <c r="BI163" s="2">
        <v>0.74513888888888891</v>
      </c>
      <c r="BJ163" t="s">
        <v>429</v>
      </c>
      <c r="BK163" t="s">
        <v>750</v>
      </c>
      <c r="BL163" s="2">
        <v>0.79861111111111116</v>
      </c>
      <c r="BM163">
        <v>80</v>
      </c>
      <c r="BN163">
        <v>80</v>
      </c>
      <c r="BO163">
        <v>80</v>
      </c>
      <c r="BP163">
        <v>80</v>
      </c>
      <c r="BQ163">
        <v>80</v>
      </c>
      <c r="BR163">
        <v>1420</v>
      </c>
      <c r="BS163">
        <v>-999</v>
      </c>
      <c r="BT163">
        <v>6.1</v>
      </c>
      <c r="BU163">
        <v>-16.299000000000003</v>
      </c>
      <c r="BV163">
        <v>0.43582959999999998</v>
      </c>
      <c r="BW163">
        <v>0.18557860000000001</v>
      </c>
      <c r="BX163">
        <v>5.028432E-2</v>
      </c>
      <c r="BY163">
        <v>2.1016819999999999E-2</v>
      </c>
      <c r="BZ163">
        <v>0.30729070000000003</v>
      </c>
      <c r="CA163" t="s">
        <v>429</v>
      </c>
      <c r="CB163">
        <v>1</v>
      </c>
      <c r="CC163">
        <v>2</v>
      </c>
      <c r="CD163">
        <v>1</v>
      </c>
      <c r="CE163">
        <v>100</v>
      </c>
      <c r="CF163">
        <v>40</v>
      </c>
      <c r="CG163">
        <v>2.5</v>
      </c>
      <c r="CH163">
        <v>2</v>
      </c>
      <c r="CI163" t="s">
        <v>1787</v>
      </c>
      <c r="CJ163" t="s">
        <v>1003</v>
      </c>
      <c r="CK163">
        <v>0</v>
      </c>
      <c r="CL163">
        <v>0</v>
      </c>
      <c r="CM163">
        <v>0</v>
      </c>
      <c r="CN163">
        <v>1</v>
      </c>
      <c r="CO163" t="s">
        <v>1816</v>
      </c>
      <c r="CP163" t="s">
        <v>1002</v>
      </c>
    </row>
    <row r="164" spans="1:94" x14ac:dyDescent="0.3">
      <c r="A164" t="s">
        <v>246</v>
      </c>
      <c r="B164" s="1">
        <v>42668</v>
      </c>
      <c r="C164" t="s">
        <v>392</v>
      </c>
      <c r="D164" s="46" t="s">
        <v>409</v>
      </c>
      <c r="E164" t="s">
        <v>424</v>
      </c>
      <c r="F164">
        <v>26.48067</v>
      </c>
      <c r="G164">
        <v>-80.142319999999998</v>
      </c>
      <c r="H164" s="2">
        <v>0.68680555555555556</v>
      </c>
      <c r="I164">
        <v>82.3</v>
      </c>
      <c r="J164">
        <v>53.7</v>
      </c>
      <c r="K164">
        <v>85.3</v>
      </c>
      <c r="L164" s="46">
        <v>3.5</v>
      </c>
      <c r="M164" s="2">
        <v>0.79791666666666661</v>
      </c>
      <c r="N164">
        <v>77</v>
      </c>
      <c r="O164">
        <v>61.6</v>
      </c>
      <c r="P164">
        <v>78.400000000000006</v>
      </c>
      <c r="Q164">
        <v>1</v>
      </c>
      <c r="R164" t="s">
        <v>440</v>
      </c>
      <c r="S164">
        <v>228</v>
      </c>
      <c r="T164" s="2">
        <v>0.68680555555555556</v>
      </c>
      <c r="U164" s="2">
        <v>0.79791666666666661</v>
      </c>
      <c r="V164">
        <v>159.99999999999991</v>
      </c>
      <c r="W164" s="2">
        <v>0.73958333333333337</v>
      </c>
      <c r="X164" t="s">
        <v>452</v>
      </c>
      <c r="Y164" t="s">
        <v>453</v>
      </c>
      <c r="Z164" s="46" t="s">
        <v>486</v>
      </c>
      <c r="AA164">
        <v>740</v>
      </c>
      <c r="AB164">
        <v>3</v>
      </c>
      <c r="AC164">
        <v>1</v>
      </c>
      <c r="AD164">
        <v>128.56</v>
      </c>
      <c r="AE164">
        <v>261</v>
      </c>
      <c r="AF164">
        <v>83.04</v>
      </c>
      <c r="AG164">
        <v>10.11</v>
      </c>
      <c r="AH164">
        <v>-999</v>
      </c>
      <c r="AI164" t="s">
        <v>574</v>
      </c>
      <c r="AJ164" s="46" t="s">
        <v>440</v>
      </c>
      <c r="AK164">
        <v>-999</v>
      </c>
      <c r="AL164">
        <v>-999</v>
      </c>
      <c r="AM164">
        <v>-999</v>
      </c>
      <c r="AN164">
        <v>-999</v>
      </c>
      <c r="AO164" s="46" t="s">
        <v>442</v>
      </c>
      <c r="AP164">
        <v>0.438</v>
      </c>
      <c r="AQ164">
        <v>-999</v>
      </c>
      <c r="AR164">
        <v>-999</v>
      </c>
      <c r="AS164" s="46">
        <v>-999</v>
      </c>
      <c r="AT164" s="46" t="s">
        <v>440</v>
      </c>
      <c r="AU164" s="57">
        <v>-999</v>
      </c>
      <c r="AV164" s="46" t="s">
        <v>442</v>
      </c>
      <c r="AW164" s="46" t="s">
        <v>442</v>
      </c>
      <c r="AX164" s="46" t="s">
        <v>442</v>
      </c>
      <c r="AY164" s="46" t="s">
        <v>754</v>
      </c>
      <c r="AZ164" s="46">
        <v>-999</v>
      </c>
      <c r="BA164" t="s">
        <v>442</v>
      </c>
      <c r="BB164" t="s">
        <v>442</v>
      </c>
      <c r="BC164">
        <v>-999</v>
      </c>
      <c r="BD164">
        <v>-999</v>
      </c>
      <c r="BE164">
        <v>-999</v>
      </c>
      <c r="BF164" s="2">
        <v>0.76736111111111116</v>
      </c>
      <c r="BG164">
        <v>0.8</v>
      </c>
      <c r="BH164" t="s">
        <v>1004</v>
      </c>
      <c r="BI164" s="43">
        <v>-999</v>
      </c>
      <c r="BJ164">
        <v>-999</v>
      </c>
      <c r="BK164">
        <v>-999</v>
      </c>
      <c r="BL164" s="2">
        <v>0.79861111111111116</v>
      </c>
      <c r="BM164">
        <v>-999</v>
      </c>
      <c r="BN164">
        <v>-999</v>
      </c>
      <c r="BO164">
        <v>-999</v>
      </c>
      <c r="BP164">
        <v>-999</v>
      </c>
      <c r="BQ164">
        <v>-999</v>
      </c>
      <c r="BR164">
        <v>340</v>
      </c>
      <c r="BS164">
        <v>-999</v>
      </c>
      <c r="BT164">
        <v>6.3710000000000004</v>
      </c>
      <c r="BU164">
        <v>-18.455000000000002</v>
      </c>
      <c r="BV164">
        <v>0.33574779999999999</v>
      </c>
      <c r="BW164">
        <v>0.24709300000000001</v>
      </c>
      <c r="BX164">
        <v>7.1829450000000003E-2</v>
      </c>
      <c r="BY164">
        <v>2.5291950000000001E-2</v>
      </c>
      <c r="BZ164">
        <v>0.32003789999999999</v>
      </c>
      <c r="CA164" t="s">
        <v>429</v>
      </c>
      <c r="CB164">
        <v>0</v>
      </c>
      <c r="CC164">
        <v>-999</v>
      </c>
      <c r="CD164">
        <v>1</v>
      </c>
      <c r="CE164">
        <v>100</v>
      </c>
      <c r="CF164">
        <v>40</v>
      </c>
      <c r="CG164">
        <v>2.5</v>
      </c>
      <c r="CH164">
        <v>2</v>
      </c>
      <c r="CI164" t="s">
        <v>1787</v>
      </c>
      <c r="CJ164" t="s">
        <v>1003</v>
      </c>
      <c r="CK164">
        <v>0</v>
      </c>
      <c r="CL164">
        <v>0</v>
      </c>
      <c r="CM164">
        <v>0</v>
      </c>
      <c r="CN164">
        <v>1</v>
      </c>
      <c r="CO164" t="s">
        <v>1816</v>
      </c>
      <c r="CP164" t="s">
        <v>1002</v>
      </c>
    </row>
    <row r="165" spans="1:94" x14ac:dyDescent="0.3">
      <c r="A165" t="s">
        <v>247</v>
      </c>
      <c r="B165" s="1">
        <v>42669</v>
      </c>
      <c r="C165" t="s">
        <v>392</v>
      </c>
      <c r="D165" s="46" t="s">
        <v>409</v>
      </c>
      <c r="E165" t="s">
        <v>424</v>
      </c>
      <c r="F165">
        <v>26.48067</v>
      </c>
      <c r="G165">
        <v>-80.142319999999998</v>
      </c>
      <c r="H165" s="2">
        <v>0.6381944444444444</v>
      </c>
      <c r="I165">
        <v>85.6</v>
      </c>
      <c r="J165">
        <v>47.6</v>
      </c>
      <c r="K165">
        <v>90.3</v>
      </c>
      <c r="L165" s="46">
        <v>0.9</v>
      </c>
      <c r="M165" s="2">
        <v>0.8208333333333333</v>
      </c>
      <c r="N165">
        <v>79.400000000000006</v>
      </c>
      <c r="O165">
        <v>62.6</v>
      </c>
      <c r="P165">
        <v>82</v>
      </c>
      <c r="Q165">
        <v>1.1000000000000001</v>
      </c>
      <c r="R165" t="s">
        <v>440</v>
      </c>
      <c r="S165">
        <v>229</v>
      </c>
      <c r="T165" s="2">
        <v>0.63541666666666663</v>
      </c>
      <c r="U165" s="2">
        <v>0.78125</v>
      </c>
      <c r="V165">
        <v>210.00000000000006</v>
      </c>
      <c r="W165" s="2">
        <v>0.69652777777777775</v>
      </c>
      <c r="X165" t="s">
        <v>429</v>
      </c>
      <c r="Y165" t="s">
        <v>453</v>
      </c>
      <c r="Z165" s="46" t="s">
        <v>486</v>
      </c>
      <c r="AA165">
        <v>670</v>
      </c>
      <c r="AB165">
        <v>2</v>
      </c>
      <c r="AC165">
        <v>1</v>
      </c>
      <c r="AD165">
        <v>126.07</v>
      </c>
      <c r="AE165">
        <v>261</v>
      </c>
      <c r="AF165">
        <v>85.31</v>
      </c>
      <c r="AG165">
        <v>8.61</v>
      </c>
      <c r="AH165">
        <v>-999</v>
      </c>
      <c r="AI165" t="s">
        <v>575</v>
      </c>
      <c r="AJ165" s="46" t="s">
        <v>440</v>
      </c>
      <c r="AK165">
        <v>-999</v>
      </c>
      <c r="AL165">
        <v>-999</v>
      </c>
      <c r="AM165">
        <v>-999</v>
      </c>
      <c r="AN165">
        <v>-999</v>
      </c>
      <c r="AO165" s="46" t="s">
        <v>440</v>
      </c>
      <c r="AP165">
        <v>-999</v>
      </c>
      <c r="AQ165">
        <v>-999</v>
      </c>
      <c r="AR165">
        <v>-999</v>
      </c>
      <c r="AS165" s="46">
        <v>-999</v>
      </c>
      <c r="AT165" s="46" t="s">
        <v>440</v>
      </c>
      <c r="AU165" s="46">
        <v>1</v>
      </c>
      <c r="AV165" s="46" t="s">
        <v>442</v>
      </c>
      <c r="AW165" s="46" t="s">
        <v>442</v>
      </c>
      <c r="AX165" s="46" t="s">
        <v>442</v>
      </c>
      <c r="AY165" s="46" t="s">
        <v>754</v>
      </c>
      <c r="AZ165" s="46">
        <v>-999</v>
      </c>
      <c r="BA165" t="s">
        <v>442</v>
      </c>
      <c r="BB165" t="s">
        <v>442</v>
      </c>
      <c r="BC165" s="2">
        <v>0.6972222222222223</v>
      </c>
      <c r="BD165">
        <v>0.4</v>
      </c>
      <c r="BE165" t="s">
        <v>752</v>
      </c>
      <c r="BF165" s="2">
        <v>0.70972222222222225</v>
      </c>
      <c r="BG165">
        <v>1.1000000000000001</v>
      </c>
      <c r="BH165" t="s">
        <v>754</v>
      </c>
      <c r="BI165" s="2" t="s">
        <v>1005</v>
      </c>
      <c r="BJ165">
        <v>2.5</v>
      </c>
      <c r="BK165" t="s">
        <v>750</v>
      </c>
      <c r="BL165" s="2">
        <v>0.78263888888888899</v>
      </c>
      <c r="BM165">
        <v>80</v>
      </c>
      <c r="BN165">
        <v>80</v>
      </c>
      <c r="BO165">
        <v>80</v>
      </c>
      <c r="BP165">
        <v>80</v>
      </c>
      <c r="BQ165">
        <v>80</v>
      </c>
      <c r="BR165">
        <v>1785</v>
      </c>
      <c r="BS165">
        <v>-999</v>
      </c>
      <c r="BT165">
        <v>10.61478</v>
      </c>
      <c r="BU165">
        <v>-21.675000000000001</v>
      </c>
      <c r="BV165">
        <v>7.9703079999999996E-2</v>
      </c>
      <c r="BW165">
        <v>4.9999450000000001E-2</v>
      </c>
      <c r="BX165">
        <v>0.28917939999999998</v>
      </c>
      <c r="BY165">
        <v>0.52860119999999999</v>
      </c>
      <c r="BZ165">
        <v>5.2516920000000002E-2</v>
      </c>
      <c r="CA165" t="s">
        <v>429</v>
      </c>
      <c r="CB165">
        <v>0</v>
      </c>
      <c r="CC165">
        <v>-999</v>
      </c>
      <c r="CD165">
        <v>1</v>
      </c>
      <c r="CE165">
        <v>40</v>
      </c>
      <c r="CF165">
        <v>20</v>
      </c>
      <c r="CG165">
        <v>2</v>
      </c>
      <c r="CH165">
        <v>0</v>
      </c>
      <c r="CI165" t="s">
        <v>1787</v>
      </c>
      <c r="CJ165" t="s">
        <v>1003</v>
      </c>
      <c r="CK165">
        <v>0</v>
      </c>
      <c r="CL165">
        <v>0</v>
      </c>
      <c r="CM165">
        <v>0</v>
      </c>
      <c r="CN165">
        <v>1</v>
      </c>
      <c r="CO165" t="s">
        <v>1816</v>
      </c>
      <c r="CP165" t="s">
        <v>1786</v>
      </c>
    </row>
    <row r="166" spans="1:94" x14ac:dyDescent="0.3">
      <c r="A166" t="s">
        <v>248</v>
      </c>
      <c r="B166" s="1">
        <v>42669</v>
      </c>
      <c r="C166" t="s">
        <v>392</v>
      </c>
      <c r="D166" s="46" t="s">
        <v>409</v>
      </c>
      <c r="E166" t="s">
        <v>424</v>
      </c>
      <c r="F166">
        <v>26.48067</v>
      </c>
      <c r="G166">
        <v>-80.142319999999998</v>
      </c>
      <c r="H166" s="2">
        <v>0.6381944444444444</v>
      </c>
      <c r="I166">
        <v>85.6</v>
      </c>
      <c r="J166">
        <v>47.6</v>
      </c>
      <c r="K166">
        <v>90.3</v>
      </c>
      <c r="L166" s="46">
        <v>0.9</v>
      </c>
      <c r="M166" s="2">
        <v>0.8208333333333333</v>
      </c>
      <c r="N166">
        <v>79.400000000000006</v>
      </c>
      <c r="O166">
        <v>62.6</v>
      </c>
      <c r="P166">
        <v>82</v>
      </c>
      <c r="Q166">
        <v>1.1000000000000001</v>
      </c>
      <c r="R166" t="s">
        <v>440</v>
      </c>
      <c r="S166">
        <v>230</v>
      </c>
      <c r="T166" s="2">
        <v>0.63541666666666663</v>
      </c>
      <c r="U166" s="2">
        <v>0.78125</v>
      </c>
      <c r="V166">
        <v>210.00000000000006</v>
      </c>
      <c r="W166" s="2">
        <v>0.71805555555555556</v>
      </c>
      <c r="X166" t="s">
        <v>429</v>
      </c>
      <c r="Y166" t="s">
        <v>453</v>
      </c>
      <c r="Z166" s="46" t="s">
        <v>486</v>
      </c>
      <c r="AA166">
        <v>770</v>
      </c>
      <c r="AB166">
        <v>3</v>
      </c>
      <c r="AC166">
        <v>1</v>
      </c>
      <c r="AD166">
        <v>120.34</v>
      </c>
      <c r="AE166">
        <v>271</v>
      </c>
      <c r="AF166">
        <v>88.56</v>
      </c>
      <c r="AG166">
        <v>10.050000000000001</v>
      </c>
      <c r="AH166">
        <v>-999</v>
      </c>
      <c r="AI166" t="s">
        <v>576</v>
      </c>
      <c r="AJ166" s="46" t="s">
        <v>440</v>
      </c>
      <c r="AK166">
        <v>-999</v>
      </c>
      <c r="AL166">
        <v>-999</v>
      </c>
      <c r="AM166">
        <v>-999</v>
      </c>
      <c r="AN166">
        <v>-999</v>
      </c>
      <c r="AO166" s="46" t="s">
        <v>442</v>
      </c>
      <c r="AP166" t="s">
        <v>756</v>
      </c>
      <c r="AQ166">
        <v>-999</v>
      </c>
      <c r="AR166">
        <v>-999</v>
      </c>
      <c r="AS166" s="46">
        <v>-999</v>
      </c>
      <c r="AT166" s="46" t="s">
        <v>442</v>
      </c>
      <c r="AU166" s="46">
        <v>1</v>
      </c>
      <c r="AV166" s="46" t="s">
        <v>442</v>
      </c>
      <c r="AW166" s="46" t="s">
        <v>442</v>
      </c>
      <c r="AX166" s="46" t="s">
        <v>442</v>
      </c>
      <c r="AY166" s="46" t="s">
        <v>750</v>
      </c>
      <c r="AZ166" s="46">
        <v>-999</v>
      </c>
      <c r="BA166" t="s">
        <v>442</v>
      </c>
      <c r="BB166" t="s">
        <v>442</v>
      </c>
      <c r="BC166" s="2">
        <v>0.71805555555555556</v>
      </c>
      <c r="BD166">
        <v>0.4</v>
      </c>
      <c r="BE166" t="s">
        <v>752</v>
      </c>
      <c r="BF166" s="2">
        <v>0.7284722222222223</v>
      </c>
      <c r="BG166">
        <v>1</v>
      </c>
      <c r="BH166" t="s">
        <v>750</v>
      </c>
      <c r="BI166" s="2">
        <v>0.73888888888888893</v>
      </c>
      <c r="BJ166">
        <v>1.1000000000000001</v>
      </c>
      <c r="BK166" t="s">
        <v>750</v>
      </c>
      <c r="BL166" s="2">
        <v>0.78263888888888899</v>
      </c>
      <c r="BM166">
        <v>80</v>
      </c>
      <c r="BN166">
        <v>80</v>
      </c>
      <c r="BO166">
        <v>80</v>
      </c>
      <c r="BP166">
        <v>80</v>
      </c>
      <c r="BQ166">
        <v>80</v>
      </c>
      <c r="BR166">
        <v>700</v>
      </c>
      <c r="BS166">
        <v>-999</v>
      </c>
      <c r="BT166">
        <v>5.9797799999999999</v>
      </c>
      <c r="BU166">
        <v>-16.231999999999999</v>
      </c>
      <c r="BV166">
        <v>0.43142160000000002</v>
      </c>
      <c r="BW166">
        <v>0.17198959999999999</v>
      </c>
      <c r="BX166">
        <v>4.8324470000000001E-2</v>
      </c>
      <c r="BY166">
        <v>2.0069210000000001E-2</v>
      </c>
      <c r="BZ166">
        <v>0.32819520000000002</v>
      </c>
      <c r="CA166" t="s">
        <v>429</v>
      </c>
      <c r="CB166">
        <v>1</v>
      </c>
      <c r="CC166">
        <v>3</v>
      </c>
      <c r="CD166">
        <v>1</v>
      </c>
      <c r="CE166">
        <v>40</v>
      </c>
      <c r="CF166">
        <v>20</v>
      </c>
      <c r="CG166">
        <v>2</v>
      </c>
      <c r="CH166">
        <v>0</v>
      </c>
      <c r="CI166" t="s">
        <v>1787</v>
      </c>
      <c r="CJ166" t="s">
        <v>1003</v>
      </c>
      <c r="CK166">
        <v>0</v>
      </c>
      <c r="CL166">
        <v>0</v>
      </c>
      <c r="CM166">
        <v>0</v>
      </c>
      <c r="CN166">
        <v>1</v>
      </c>
      <c r="CO166" t="s">
        <v>1816</v>
      </c>
      <c r="CP166" t="s">
        <v>1002</v>
      </c>
    </row>
    <row r="167" spans="1:94" x14ac:dyDescent="0.3">
      <c r="A167" t="s">
        <v>249</v>
      </c>
      <c r="B167" s="1">
        <v>42669</v>
      </c>
      <c r="C167" t="s">
        <v>392</v>
      </c>
      <c r="D167" s="46" t="s">
        <v>409</v>
      </c>
      <c r="E167" t="s">
        <v>424</v>
      </c>
      <c r="F167">
        <v>26.48067</v>
      </c>
      <c r="G167">
        <v>-80.142319999999998</v>
      </c>
      <c r="H167" s="2">
        <v>0.6381944444444444</v>
      </c>
      <c r="I167">
        <v>85.6</v>
      </c>
      <c r="J167">
        <v>47.6</v>
      </c>
      <c r="K167">
        <v>90.3</v>
      </c>
      <c r="L167" s="46">
        <v>0.9</v>
      </c>
      <c r="M167" s="2">
        <v>0.8208333333333333</v>
      </c>
      <c r="N167">
        <v>79.400000000000006</v>
      </c>
      <c r="O167">
        <v>62.6</v>
      </c>
      <c r="P167">
        <v>82</v>
      </c>
      <c r="Q167">
        <v>1.1000000000000001</v>
      </c>
      <c r="R167" t="s">
        <v>440</v>
      </c>
      <c r="S167">
        <v>231</v>
      </c>
      <c r="T167" s="2">
        <v>0.63541666666666663</v>
      </c>
      <c r="U167" s="2">
        <v>0.78125</v>
      </c>
      <c r="V167">
        <v>210.00000000000006</v>
      </c>
      <c r="W167" s="2">
        <v>0.74513888888888891</v>
      </c>
      <c r="X167" t="s">
        <v>429</v>
      </c>
      <c r="Y167" t="s">
        <v>453</v>
      </c>
      <c r="Z167" s="46" t="s">
        <v>486</v>
      </c>
      <c r="AA167">
        <v>720</v>
      </c>
      <c r="AB167">
        <v>2</v>
      </c>
      <c r="AC167">
        <v>2</v>
      </c>
      <c r="AD167">
        <v>124.83</v>
      </c>
      <c r="AE167">
        <v>270</v>
      </c>
      <c r="AF167">
        <v>81.87</v>
      </c>
      <c r="AG167">
        <v>9.0500000000000007</v>
      </c>
      <c r="AH167">
        <v>-999</v>
      </c>
      <c r="AI167" t="s">
        <v>577</v>
      </c>
      <c r="AJ167" s="46" t="s">
        <v>440</v>
      </c>
      <c r="AK167">
        <v>-999</v>
      </c>
      <c r="AL167">
        <v>-999</v>
      </c>
      <c r="AM167">
        <v>-999</v>
      </c>
      <c r="AN167">
        <v>-999</v>
      </c>
      <c r="AO167" s="46" t="s">
        <v>442</v>
      </c>
      <c r="AP167">
        <v>0.29799999999999999</v>
      </c>
      <c r="AQ167">
        <v>-999</v>
      </c>
      <c r="AR167">
        <v>-999</v>
      </c>
      <c r="AS167" s="46">
        <v>-999</v>
      </c>
      <c r="AT167" s="46" t="s">
        <v>442</v>
      </c>
      <c r="AU167" s="46">
        <v>0</v>
      </c>
      <c r="AV167" s="46" t="s">
        <v>442</v>
      </c>
      <c r="AW167" s="46" t="s">
        <v>442</v>
      </c>
      <c r="AX167" s="46" t="s">
        <v>442</v>
      </c>
      <c r="AY167" s="46" t="s">
        <v>754</v>
      </c>
      <c r="AZ167" s="46">
        <v>-999</v>
      </c>
      <c r="BA167" t="s">
        <v>442</v>
      </c>
      <c r="BB167" t="s">
        <v>442</v>
      </c>
      <c r="BC167">
        <v>-999</v>
      </c>
      <c r="BD167">
        <v>-999</v>
      </c>
      <c r="BE167">
        <v>-999</v>
      </c>
      <c r="BF167" s="2">
        <v>0.7680555555555556</v>
      </c>
      <c r="BG167">
        <v>1</v>
      </c>
      <c r="BH167" t="s">
        <v>1006</v>
      </c>
      <c r="BI167" s="43">
        <v>-999</v>
      </c>
      <c r="BJ167">
        <v>-999</v>
      </c>
      <c r="BK167">
        <v>-999</v>
      </c>
      <c r="BL167" s="2">
        <v>0.78263888888888899</v>
      </c>
      <c r="BM167">
        <v>-999</v>
      </c>
      <c r="BN167">
        <v>-999</v>
      </c>
      <c r="BO167">
        <v>-999</v>
      </c>
      <c r="BP167">
        <v>-999</v>
      </c>
      <c r="BQ167">
        <v>-999</v>
      </c>
      <c r="BR167">
        <v>210</v>
      </c>
      <c r="BS167">
        <v>-999</v>
      </c>
      <c r="BT167">
        <v>6.6987800000000002</v>
      </c>
      <c r="BU167">
        <v>-17.033000000000001</v>
      </c>
      <c r="BV167">
        <v>0.39872249999999998</v>
      </c>
      <c r="BW167">
        <v>0.27863909999999997</v>
      </c>
      <c r="BX167">
        <v>7.6088870000000003E-2</v>
      </c>
      <c r="BY167">
        <v>2.6578689999999999E-2</v>
      </c>
      <c r="BZ167">
        <v>0.2199709</v>
      </c>
      <c r="CA167" t="s">
        <v>429</v>
      </c>
      <c r="CB167">
        <v>1</v>
      </c>
      <c r="CC167">
        <v>2</v>
      </c>
      <c r="CD167">
        <v>1</v>
      </c>
      <c r="CE167">
        <v>40</v>
      </c>
      <c r="CF167">
        <v>20</v>
      </c>
      <c r="CG167">
        <v>2</v>
      </c>
      <c r="CH167">
        <v>0</v>
      </c>
      <c r="CI167" t="s">
        <v>1787</v>
      </c>
      <c r="CJ167" t="s">
        <v>1003</v>
      </c>
      <c r="CK167">
        <v>0</v>
      </c>
      <c r="CL167">
        <v>0</v>
      </c>
      <c r="CM167">
        <v>0</v>
      </c>
      <c r="CN167">
        <v>1</v>
      </c>
      <c r="CO167" t="s">
        <v>1816</v>
      </c>
      <c r="CP167" t="s">
        <v>1002</v>
      </c>
    </row>
    <row r="168" spans="1:94" x14ac:dyDescent="0.3">
      <c r="A168" t="s">
        <v>250</v>
      </c>
      <c r="B168" s="1">
        <v>42669</v>
      </c>
      <c r="C168" t="s">
        <v>392</v>
      </c>
      <c r="D168" s="46" t="s">
        <v>409</v>
      </c>
      <c r="E168" t="s">
        <v>424</v>
      </c>
      <c r="F168">
        <v>26.48067</v>
      </c>
      <c r="G168">
        <v>-80.142319999999998</v>
      </c>
      <c r="H168" s="2">
        <v>0.6381944444444444</v>
      </c>
      <c r="I168">
        <v>85.6</v>
      </c>
      <c r="J168">
        <v>47.6</v>
      </c>
      <c r="K168">
        <v>90.3</v>
      </c>
      <c r="L168" s="46">
        <v>0.9</v>
      </c>
      <c r="M168" s="2">
        <v>0.8208333333333333</v>
      </c>
      <c r="N168">
        <v>79.400000000000006</v>
      </c>
      <c r="O168">
        <v>62.6</v>
      </c>
      <c r="P168">
        <v>82</v>
      </c>
      <c r="Q168">
        <v>1.1000000000000001</v>
      </c>
      <c r="R168" t="s">
        <v>440</v>
      </c>
      <c r="S168">
        <v>232</v>
      </c>
      <c r="T168" s="2">
        <v>0.63541666666666663</v>
      </c>
      <c r="U168" s="2">
        <v>0.78125</v>
      </c>
      <c r="V168">
        <v>210.00000000000006</v>
      </c>
      <c r="W168" s="2">
        <v>0.75763888888888886</v>
      </c>
      <c r="X168" t="s">
        <v>429</v>
      </c>
      <c r="Y168" t="s">
        <v>453</v>
      </c>
      <c r="Z168" s="46" t="s">
        <v>486</v>
      </c>
      <c r="AA168">
        <v>800</v>
      </c>
      <c r="AB168">
        <v>2</v>
      </c>
      <c r="AC168">
        <v>5</v>
      </c>
      <c r="AD168">
        <v>129.82</v>
      </c>
      <c r="AE168">
        <v>270</v>
      </c>
      <c r="AF168">
        <v>88.98</v>
      </c>
      <c r="AG168">
        <v>10.45</v>
      </c>
      <c r="AH168">
        <v>-999</v>
      </c>
      <c r="AI168" t="s">
        <v>578</v>
      </c>
      <c r="AJ168" s="46" t="s">
        <v>440</v>
      </c>
      <c r="AK168">
        <v>-999</v>
      </c>
      <c r="AL168">
        <v>-999</v>
      </c>
      <c r="AM168">
        <v>-999</v>
      </c>
      <c r="AN168">
        <v>-999</v>
      </c>
      <c r="AO168" s="46" t="s">
        <v>442</v>
      </c>
      <c r="AP168" t="s">
        <v>757</v>
      </c>
      <c r="AQ168">
        <v>-999</v>
      </c>
      <c r="AR168">
        <v>-999</v>
      </c>
      <c r="AS168" s="46">
        <v>-999</v>
      </c>
      <c r="AT168" s="46" t="s">
        <v>442</v>
      </c>
      <c r="AU168" s="46">
        <v>0</v>
      </c>
      <c r="AV168" s="46" t="s">
        <v>442</v>
      </c>
      <c r="AW168" s="46" t="s">
        <v>442</v>
      </c>
      <c r="AX168" s="46" t="s">
        <v>442</v>
      </c>
      <c r="AY168" s="46" t="s">
        <v>754</v>
      </c>
      <c r="AZ168" s="46">
        <v>-999</v>
      </c>
      <c r="BA168" t="s">
        <v>442</v>
      </c>
      <c r="BB168" t="s">
        <v>442</v>
      </c>
      <c r="BC168" s="2">
        <v>0.75763888888888886</v>
      </c>
      <c r="BD168">
        <v>0.4</v>
      </c>
      <c r="BE168" t="s">
        <v>752</v>
      </c>
      <c r="BF168" s="2">
        <v>0.26805555555555555</v>
      </c>
      <c r="BG168">
        <v>0.4</v>
      </c>
      <c r="BH168" t="s">
        <v>754</v>
      </c>
      <c r="BI168" s="2">
        <v>0.77847222222222223</v>
      </c>
      <c r="BJ168">
        <v>3</v>
      </c>
      <c r="BK168" t="s">
        <v>750</v>
      </c>
      <c r="BL168" s="2">
        <v>0.78263888888888899</v>
      </c>
      <c r="BM168">
        <v>80</v>
      </c>
      <c r="BN168">
        <v>80</v>
      </c>
      <c r="BO168">
        <v>80</v>
      </c>
      <c r="BP168">
        <v>80</v>
      </c>
      <c r="BQ168">
        <v>80</v>
      </c>
      <c r="BR168">
        <v>1600</v>
      </c>
      <c r="BS168">
        <v>-999</v>
      </c>
      <c r="BT168">
        <v>7.4307799999999995</v>
      </c>
      <c r="BU168">
        <v>-17.736999999999998</v>
      </c>
      <c r="BV168">
        <v>0.33459800000000001</v>
      </c>
      <c r="BW168">
        <v>0.27525539999999998</v>
      </c>
      <c r="BX168">
        <v>0.17400979999999999</v>
      </c>
      <c r="BY168">
        <v>4.3558920000000001E-2</v>
      </c>
      <c r="BZ168">
        <v>0.17257790000000001</v>
      </c>
      <c r="CA168" t="s">
        <v>429</v>
      </c>
      <c r="CB168">
        <v>0</v>
      </c>
      <c r="CC168">
        <v>-999</v>
      </c>
      <c r="CD168">
        <v>1</v>
      </c>
      <c r="CE168">
        <v>40</v>
      </c>
      <c r="CF168">
        <v>20</v>
      </c>
      <c r="CG168">
        <v>2</v>
      </c>
      <c r="CH168">
        <v>0</v>
      </c>
      <c r="CI168" t="s">
        <v>1787</v>
      </c>
      <c r="CJ168" t="s">
        <v>1003</v>
      </c>
      <c r="CK168">
        <v>0</v>
      </c>
      <c r="CL168">
        <v>0</v>
      </c>
      <c r="CM168">
        <v>0</v>
      </c>
      <c r="CN168">
        <v>1</v>
      </c>
      <c r="CO168" t="s">
        <v>1816</v>
      </c>
      <c r="CP168" t="s">
        <v>1002</v>
      </c>
    </row>
    <row r="169" spans="1:94" x14ac:dyDescent="0.3">
      <c r="A169" t="s">
        <v>251</v>
      </c>
      <c r="B169" s="1">
        <v>42669</v>
      </c>
      <c r="C169" t="s">
        <v>392</v>
      </c>
      <c r="D169" s="46" t="s">
        <v>409</v>
      </c>
      <c r="E169" t="s">
        <v>424</v>
      </c>
      <c r="F169">
        <v>26.48067</v>
      </c>
      <c r="G169">
        <v>-80.142319999999998</v>
      </c>
      <c r="H169" s="2">
        <v>0.6381944444444444</v>
      </c>
      <c r="I169">
        <v>85.6</v>
      </c>
      <c r="J169">
        <v>47.6</v>
      </c>
      <c r="K169">
        <v>90.3</v>
      </c>
      <c r="L169" s="46">
        <v>0.9</v>
      </c>
      <c r="M169" s="2">
        <v>0.8208333333333333</v>
      </c>
      <c r="N169">
        <v>79.400000000000006</v>
      </c>
      <c r="O169">
        <v>62.6</v>
      </c>
      <c r="P169">
        <v>82</v>
      </c>
      <c r="Q169">
        <v>1.1000000000000001</v>
      </c>
      <c r="R169" t="s">
        <v>440</v>
      </c>
      <c r="S169">
        <v>233</v>
      </c>
      <c r="T169" s="2">
        <v>0.63541666666666663</v>
      </c>
      <c r="U169" s="2">
        <v>0.78125</v>
      </c>
      <c r="V169">
        <v>210.00000000000006</v>
      </c>
      <c r="W169" s="2">
        <v>0.2638888888888889</v>
      </c>
      <c r="X169" t="s">
        <v>429</v>
      </c>
      <c r="Y169" t="s">
        <v>453</v>
      </c>
      <c r="Z169" s="46" t="s">
        <v>485</v>
      </c>
      <c r="AA169">
        <v>740</v>
      </c>
      <c r="AB169">
        <v>3</v>
      </c>
      <c r="AC169">
        <v>2</v>
      </c>
      <c r="AD169">
        <v>132.24</v>
      </c>
      <c r="AE169">
        <v>285</v>
      </c>
      <c r="AF169">
        <v>85.43</v>
      </c>
      <c r="AG169">
        <v>9.23</v>
      </c>
      <c r="AH169">
        <v>-999</v>
      </c>
      <c r="AI169" t="s">
        <v>579</v>
      </c>
      <c r="AJ169" s="46" t="s">
        <v>440</v>
      </c>
      <c r="AK169">
        <v>-999</v>
      </c>
      <c r="AL169">
        <v>-999</v>
      </c>
      <c r="AM169">
        <v>-999</v>
      </c>
      <c r="AN169">
        <v>-999</v>
      </c>
      <c r="AO169" s="46" t="s">
        <v>440</v>
      </c>
      <c r="AP169">
        <v>-999</v>
      </c>
      <c r="AQ169">
        <v>-999</v>
      </c>
      <c r="AR169">
        <v>-999</v>
      </c>
      <c r="AS169" s="46">
        <v>-999</v>
      </c>
      <c r="AT169" s="46" t="s">
        <v>440</v>
      </c>
      <c r="AU169" s="57">
        <v>-999</v>
      </c>
      <c r="AV169" s="46" t="s">
        <v>442</v>
      </c>
      <c r="AW169" s="46" t="s">
        <v>442</v>
      </c>
      <c r="AX169" s="46" t="s">
        <v>442</v>
      </c>
      <c r="AY169" s="46" t="s">
        <v>750</v>
      </c>
      <c r="AZ169" s="46">
        <v>-999</v>
      </c>
      <c r="BA169" t="s">
        <v>442</v>
      </c>
      <c r="BB169" t="s">
        <v>442</v>
      </c>
      <c r="BC169">
        <v>-999</v>
      </c>
      <c r="BD169">
        <v>-999</v>
      </c>
      <c r="BE169">
        <v>-999</v>
      </c>
      <c r="BF169" s="2">
        <v>0.28541666666666665</v>
      </c>
      <c r="BG169">
        <v>3</v>
      </c>
      <c r="BH169" t="s">
        <v>750</v>
      </c>
      <c r="BI169" s="43">
        <v>-999</v>
      </c>
      <c r="BJ169">
        <v>-999</v>
      </c>
      <c r="BK169">
        <v>-999</v>
      </c>
      <c r="BL169" s="2">
        <v>0.78263888888888899</v>
      </c>
      <c r="BM169">
        <v>-999</v>
      </c>
      <c r="BN169">
        <v>-999</v>
      </c>
      <c r="BO169">
        <v>-999</v>
      </c>
      <c r="BP169">
        <v>-999</v>
      </c>
      <c r="BQ169">
        <v>-999</v>
      </c>
      <c r="BR169">
        <v>1400</v>
      </c>
      <c r="BS169">
        <v>-999</v>
      </c>
      <c r="BT169">
        <v>7.0937799999999998</v>
      </c>
      <c r="BU169">
        <v>-14.526999999999999</v>
      </c>
      <c r="BV169">
        <v>0.48389339999999997</v>
      </c>
      <c r="BW169">
        <v>0.26619910000000002</v>
      </c>
      <c r="BX169">
        <v>9.5881640000000004E-2</v>
      </c>
      <c r="BY169">
        <v>3.2615100000000001E-2</v>
      </c>
      <c r="BZ169">
        <v>0.1214108</v>
      </c>
      <c r="CA169" t="s">
        <v>429</v>
      </c>
      <c r="CB169">
        <v>1</v>
      </c>
      <c r="CC169">
        <v>10</v>
      </c>
      <c r="CD169">
        <v>1</v>
      </c>
      <c r="CE169">
        <v>40</v>
      </c>
      <c r="CF169">
        <v>20</v>
      </c>
      <c r="CG169">
        <v>2</v>
      </c>
      <c r="CH169">
        <v>0</v>
      </c>
      <c r="CI169" t="s">
        <v>1787</v>
      </c>
      <c r="CJ169" t="s">
        <v>1003</v>
      </c>
      <c r="CK169">
        <v>0</v>
      </c>
      <c r="CL169">
        <v>0</v>
      </c>
      <c r="CM169">
        <v>0</v>
      </c>
      <c r="CN169">
        <v>1</v>
      </c>
      <c r="CO169" t="s">
        <v>1816</v>
      </c>
      <c r="CP169" t="s">
        <v>1002</v>
      </c>
    </row>
    <row r="170" spans="1:94" x14ac:dyDescent="0.3">
      <c r="A170" t="s">
        <v>252</v>
      </c>
      <c r="B170" s="1">
        <v>42670</v>
      </c>
      <c r="C170" t="s">
        <v>392</v>
      </c>
      <c r="D170" s="46" t="s">
        <v>409</v>
      </c>
      <c r="E170" t="s">
        <v>424</v>
      </c>
      <c r="F170">
        <v>26.48067</v>
      </c>
      <c r="G170">
        <v>-80.142319999999998</v>
      </c>
      <c r="H170" s="2">
        <v>0.65763888888888888</v>
      </c>
      <c r="I170">
        <v>80.400000000000006</v>
      </c>
      <c r="J170">
        <v>63.8</v>
      </c>
      <c r="K170">
        <v>83.5</v>
      </c>
      <c r="L170" s="46">
        <v>2.8</v>
      </c>
      <c r="M170" s="2">
        <v>0.78333333333333333</v>
      </c>
      <c r="N170">
        <v>78.7</v>
      </c>
      <c r="O170">
        <v>63.5</v>
      </c>
      <c r="P170">
        <v>81.599999999999994</v>
      </c>
      <c r="Q170">
        <v>1.2</v>
      </c>
      <c r="R170" t="s">
        <v>440</v>
      </c>
      <c r="S170">
        <v>235</v>
      </c>
      <c r="T170" s="2">
        <v>0.65625</v>
      </c>
      <c r="U170" s="2">
        <v>0.77083333333333337</v>
      </c>
      <c r="V170">
        <v>165.00000000000006</v>
      </c>
      <c r="W170" s="2">
        <v>0.71250000000000002</v>
      </c>
      <c r="X170" t="s">
        <v>1600</v>
      </c>
      <c r="Y170" t="s">
        <v>453</v>
      </c>
      <c r="Z170" s="46" t="s">
        <v>486</v>
      </c>
      <c r="AA170">
        <v>660</v>
      </c>
      <c r="AB170">
        <v>2</v>
      </c>
      <c r="AC170">
        <v>2</v>
      </c>
      <c r="AD170">
        <v>123.17</v>
      </c>
      <c r="AE170">
        <v>265</v>
      </c>
      <c r="AF170">
        <v>80.599999999999994</v>
      </c>
      <c r="AG170">
        <v>9.1</v>
      </c>
      <c r="AH170">
        <v>-999</v>
      </c>
      <c r="AI170" t="s">
        <v>580</v>
      </c>
      <c r="AJ170" s="46" t="s">
        <v>440</v>
      </c>
      <c r="AK170">
        <v>-999</v>
      </c>
      <c r="AL170">
        <v>-999</v>
      </c>
      <c r="AM170">
        <v>-999</v>
      </c>
      <c r="AN170">
        <v>-999</v>
      </c>
      <c r="AO170" s="46" t="s">
        <v>442</v>
      </c>
      <c r="AP170">
        <v>0.24099999999999999</v>
      </c>
      <c r="AQ170">
        <v>-999</v>
      </c>
      <c r="AR170">
        <v>-999</v>
      </c>
      <c r="AS170" s="46">
        <v>-999</v>
      </c>
      <c r="AT170" s="46" t="s">
        <v>442</v>
      </c>
      <c r="AU170" s="46">
        <v>0</v>
      </c>
      <c r="AV170" s="46" t="s">
        <v>442</v>
      </c>
      <c r="AW170" s="46" t="s">
        <v>442</v>
      </c>
      <c r="AX170" s="46" t="s">
        <v>442</v>
      </c>
      <c r="AY170" s="46" t="s">
        <v>758</v>
      </c>
      <c r="AZ170" s="46">
        <v>-999</v>
      </c>
      <c r="BA170" t="s">
        <v>442</v>
      </c>
      <c r="BB170" t="s">
        <v>442</v>
      </c>
      <c r="BC170" s="2">
        <v>0.71250000000000002</v>
      </c>
      <c r="BD170">
        <v>0.6</v>
      </c>
      <c r="BE170" t="s">
        <v>750</v>
      </c>
      <c r="BF170" s="2">
        <v>0.72222222222222221</v>
      </c>
      <c r="BG170">
        <v>1</v>
      </c>
      <c r="BH170" t="s">
        <v>728</v>
      </c>
      <c r="BI170" s="2">
        <v>0.73611111111111116</v>
      </c>
      <c r="BJ170">
        <v>0.5</v>
      </c>
      <c r="BK170" t="s">
        <v>758</v>
      </c>
      <c r="BL170" s="2">
        <v>0.79166666666666663</v>
      </c>
      <c r="BM170">
        <v>80</v>
      </c>
      <c r="BN170">
        <v>80</v>
      </c>
      <c r="BO170">
        <v>80</v>
      </c>
      <c r="BP170">
        <v>80</v>
      </c>
      <c r="BQ170">
        <v>80</v>
      </c>
      <c r="BR170">
        <v>600</v>
      </c>
      <c r="BS170">
        <v>-999</v>
      </c>
      <c r="BT170">
        <v>6.6087799999999994</v>
      </c>
      <c r="BU170">
        <v>-16.901</v>
      </c>
      <c r="BV170">
        <v>0.40976849999999998</v>
      </c>
      <c r="BW170">
        <v>0.27033249999999998</v>
      </c>
      <c r="BX170">
        <v>7.0359950000000004E-2</v>
      </c>
      <c r="BY170">
        <v>2.4838309999999999E-2</v>
      </c>
      <c r="BZ170">
        <v>0.2247007</v>
      </c>
      <c r="CA170" t="s">
        <v>429</v>
      </c>
      <c r="CB170">
        <v>1</v>
      </c>
      <c r="CC170">
        <v>3</v>
      </c>
      <c r="CD170">
        <v>1</v>
      </c>
      <c r="CE170">
        <v>40</v>
      </c>
      <c r="CF170">
        <v>20</v>
      </c>
      <c r="CG170">
        <v>2</v>
      </c>
      <c r="CH170">
        <v>0</v>
      </c>
      <c r="CI170" t="s">
        <v>1787</v>
      </c>
      <c r="CJ170" t="s">
        <v>1003</v>
      </c>
      <c r="CK170">
        <v>0</v>
      </c>
      <c r="CL170">
        <v>0</v>
      </c>
      <c r="CM170">
        <v>0</v>
      </c>
      <c r="CN170">
        <v>1</v>
      </c>
      <c r="CO170" t="s">
        <v>1816</v>
      </c>
      <c r="CP170" t="s">
        <v>1002</v>
      </c>
    </row>
    <row r="171" spans="1:94" x14ac:dyDescent="0.3">
      <c r="A171" t="s">
        <v>253</v>
      </c>
      <c r="B171" s="1">
        <v>42670</v>
      </c>
      <c r="C171" t="s">
        <v>392</v>
      </c>
      <c r="D171" s="46" t="s">
        <v>409</v>
      </c>
      <c r="E171" t="s">
        <v>424</v>
      </c>
      <c r="F171">
        <v>26.48067</v>
      </c>
      <c r="G171">
        <v>-80.142319999999998</v>
      </c>
      <c r="H171" s="2">
        <v>0.65763888888888888</v>
      </c>
      <c r="I171">
        <v>80.400000000000006</v>
      </c>
      <c r="J171">
        <v>63.8</v>
      </c>
      <c r="K171">
        <v>83.5</v>
      </c>
      <c r="L171" s="46">
        <v>2.8</v>
      </c>
      <c r="M171" s="2">
        <v>0.78333333333333333</v>
      </c>
      <c r="N171">
        <v>78.7</v>
      </c>
      <c r="O171">
        <v>63.5</v>
      </c>
      <c r="P171">
        <v>81.599999999999994</v>
      </c>
      <c r="Q171">
        <v>1.2</v>
      </c>
      <c r="R171" t="s">
        <v>440</v>
      </c>
      <c r="S171">
        <v>236</v>
      </c>
      <c r="T171" s="2">
        <v>0.65625</v>
      </c>
      <c r="U171" s="2">
        <v>0.77083333333333337</v>
      </c>
      <c r="V171">
        <v>165.00000000000006</v>
      </c>
      <c r="W171" s="2">
        <v>0.73749999999999993</v>
      </c>
      <c r="X171" t="s">
        <v>1600</v>
      </c>
      <c r="Y171" t="s">
        <v>453</v>
      </c>
      <c r="Z171" s="46" t="s">
        <v>486</v>
      </c>
      <c r="AA171">
        <v>720</v>
      </c>
      <c r="AB171">
        <v>3</v>
      </c>
      <c r="AC171">
        <v>3</v>
      </c>
      <c r="AD171">
        <v>118.9</v>
      </c>
      <c r="AE171">
        <v>270</v>
      </c>
      <c r="AF171">
        <v>81.63</v>
      </c>
      <c r="AG171">
        <v>10.29</v>
      </c>
      <c r="AH171">
        <v>-999</v>
      </c>
      <c r="AI171" t="s">
        <v>581</v>
      </c>
      <c r="AJ171" s="46" t="s">
        <v>440</v>
      </c>
      <c r="AK171">
        <v>-999</v>
      </c>
      <c r="AL171">
        <v>-999</v>
      </c>
      <c r="AM171">
        <v>-999</v>
      </c>
      <c r="AN171">
        <v>-999</v>
      </c>
      <c r="AO171" s="46" t="s">
        <v>442</v>
      </c>
      <c r="AP171">
        <v>0.17599999999999999</v>
      </c>
      <c r="AQ171">
        <v>-999</v>
      </c>
      <c r="AR171">
        <v>-999</v>
      </c>
      <c r="AS171" s="46">
        <v>-999</v>
      </c>
      <c r="AT171" s="46" t="s">
        <v>442</v>
      </c>
      <c r="AU171" s="46">
        <v>0</v>
      </c>
      <c r="AV171" s="46" t="s">
        <v>442</v>
      </c>
      <c r="AW171" s="46" t="s">
        <v>442</v>
      </c>
      <c r="AX171" s="46" t="s">
        <v>442</v>
      </c>
      <c r="AY171" s="46" t="s">
        <v>758</v>
      </c>
      <c r="AZ171" s="46" t="s">
        <v>442</v>
      </c>
      <c r="BA171" t="s">
        <v>442</v>
      </c>
      <c r="BB171" t="s">
        <v>442</v>
      </c>
      <c r="BC171" s="2">
        <v>0.73888888888888893</v>
      </c>
      <c r="BD171">
        <v>0.4</v>
      </c>
      <c r="BE171" t="s">
        <v>754</v>
      </c>
      <c r="BF171" s="2">
        <v>0.74791666666666667</v>
      </c>
      <c r="BG171">
        <v>1</v>
      </c>
      <c r="BH171" t="s">
        <v>758</v>
      </c>
      <c r="BI171" s="2">
        <v>0.7583333333333333</v>
      </c>
      <c r="BJ171">
        <v>2</v>
      </c>
      <c r="BK171" t="s">
        <v>750</v>
      </c>
      <c r="BL171" s="2">
        <v>0.79166666666666663</v>
      </c>
      <c r="BM171">
        <v>80</v>
      </c>
      <c r="BN171">
        <v>80</v>
      </c>
      <c r="BO171">
        <v>80</v>
      </c>
      <c r="BP171">
        <v>80</v>
      </c>
      <c r="BQ171">
        <v>80</v>
      </c>
      <c r="BR171">
        <v>1000</v>
      </c>
      <c r="BS171">
        <v>-999</v>
      </c>
      <c r="BT171">
        <v>7.2267799999999998</v>
      </c>
      <c r="BU171">
        <v>-17.47</v>
      </c>
      <c r="BV171">
        <v>0.35675210000000002</v>
      </c>
      <c r="BW171">
        <v>0.28767900000000002</v>
      </c>
      <c r="BX171">
        <v>0.13812279999999999</v>
      </c>
      <c r="BY171">
        <v>3.7430030000000003E-2</v>
      </c>
      <c r="BZ171">
        <v>0.18001600000000001</v>
      </c>
      <c r="CA171" t="s">
        <v>429</v>
      </c>
      <c r="CB171">
        <v>0</v>
      </c>
      <c r="CC171">
        <v>-999</v>
      </c>
      <c r="CD171">
        <v>1</v>
      </c>
      <c r="CE171">
        <v>40</v>
      </c>
      <c r="CF171">
        <v>20</v>
      </c>
      <c r="CG171">
        <v>2</v>
      </c>
      <c r="CH171">
        <v>0</v>
      </c>
      <c r="CI171" t="s">
        <v>1787</v>
      </c>
      <c r="CJ171" t="s">
        <v>1003</v>
      </c>
      <c r="CK171">
        <v>0</v>
      </c>
      <c r="CL171">
        <v>0</v>
      </c>
      <c r="CM171">
        <v>0</v>
      </c>
      <c r="CN171">
        <v>1</v>
      </c>
      <c r="CO171" t="s">
        <v>1816</v>
      </c>
      <c r="CP171" t="s">
        <v>1002</v>
      </c>
    </row>
    <row r="172" spans="1:94" x14ac:dyDescent="0.3">
      <c r="A172" t="s">
        <v>254</v>
      </c>
      <c r="B172" s="1">
        <v>42670</v>
      </c>
      <c r="C172" t="s">
        <v>392</v>
      </c>
      <c r="D172" s="46" t="s">
        <v>409</v>
      </c>
      <c r="E172" t="s">
        <v>424</v>
      </c>
      <c r="F172">
        <v>26.48067</v>
      </c>
      <c r="G172">
        <v>-80.142319999999998</v>
      </c>
      <c r="H172" s="2">
        <v>0.65763888888888888</v>
      </c>
      <c r="I172">
        <v>80.400000000000006</v>
      </c>
      <c r="J172">
        <v>63.8</v>
      </c>
      <c r="K172">
        <v>83.5</v>
      </c>
      <c r="L172" s="46">
        <v>2.8</v>
      </c>
      <c r="M172" s="2">
        <v>0.78333333333333333</v>
      </c>
      <c r="N172">
        <v>78.7</v>
      </c>
      <c r="O172">
        <v>63.5</v>
      </c>
      <c r="P172">
        <v>81.599999999999994</v>
      </c>
      <c r="Q172">
        <v>1.2</v>
      </c>
      <c r="R172" t="s">
        <v>440</v>
      </c>
      <c r="S172">
        <v>237</v>
      </c>
      <c r="T172" s="2">
        <v>0.65625</v>
      </c>
      <c r="U172" s="2">
        <v>0.77083333333333337</v>
      </c>
      <c r="V172">
        <v>165.00000000000006</v>
      </c>
      <c r="W172" s="2">
        <v>0.75694444444444453</v>
      </c>
      <c r="X172" t="s">
        <v>1600</v>
      </c>
      <c r="Y172" t="s">
        <v>453</v>
      </c>
      <c r="Z172" s="46" t="s">
        <v>486</v>
      </c>
      <c r="AA172">
        <v>740</v>
      </c>
      <c r="AB172">
        <v>2</v>
      </c>
      <c r="AC172">
        <v>1</v>
      </c>
      <c r="AD172">
        <v>130.1</v>
      </c>
      <c r="AE172">
        <v>262</v>
      </c>
      <c r="AF172">
        <v>87.95</v>
      </c>
      <c r="AG172">
        <v>8.82</v>
      </c>
      <c r="AH172">
        <v>-999</v>
      </c>
      <c r="AI172" t="s">
        <v>582</v>
      </c>
      <c r="AJ172" s="46" t="s">
        <v>440</v>
      </c>
      <c r="AK172">
        <v>-999</v>
      </c>
      <c r="AL172">
        <v>-999</v>
      </c>
      <c r="AM172">
        <v>-999</v>
      </c>
      <c r="AN172">
        <v>-999</v>
      </c>
      <c r="AO172" s="46" t="s">
        <v>440</v>
      </c>
      <c r="AP172">
        <v>-999</v>
      </c>
      <c r="AQ172">
        <v>-999</v>
      </c>
      <c r="AR172">
        <v>-999</v>
      </c>
      <c r="AS172" s="46">
        <v>-999</v>
      </c>
      <c r="AT172" s="46" t="s">
        <v>442</v>
      </c>
      <c r="AU172" s="46">
        <v>0</v>
      </c>
      <c r="AV172" s="46" t="s">
        <v>442</v>
      </c>
      <c r="AW172" s="46" t="s">
        <v>442</v>
      </c>
      <c r="AX172" s="46" t="s">
        <v>442</v>
      </c>
      <c r="AY172" s="46" t="s">
        <v>758</v>
      </c>
      <c r="AZ172" s="46" t="s">
        <v>442</v>
      </c>
      <c r="BA172" t="s">
        <v>442</v>
      </c>
      <c r="BB172" t="s">
        <v>442</v>
      </c>
      <c r="BC172" s="2">
        <v>0.75763888888888886</v>
      </c>
      <c r="BD172">
        <v>0.4</v>
      </c>
      <c r="BE172" t="s">
        <v>752</v>
      </c>
      <c r="BF172" s="2">
        <v>0.76736111111111116</v>
      </c>
      <c r="BG172">
        <v>0.8</v>
      </c>
      <c r="BH172" t="s">
        <v>758</v>
      </c>
      <c r="BI172" s="2">
        <v>0.77777777777777779</v>
      </c>
      <c r="BJ172">
        <v>1.1000000000000001</v>
      </c>
      <c r="BK172" t="s">
        <v>758</v>
      </c>
      <c r="BL172" s="2">
        <v>0.79166666666666663</v>
      </c>
      <c r="BM172">
        <v>80</v>
      </c>
      <c r="BN172">
        <v>80</v>
      </c>
      <c r="BO172">
        <v>80</v>
      </c>
      <c r="BP172">
        <v>80</v>
      </c>
      <c r="BQ172">
        <v>80</v>
      </c>
      <c r="BR172">
        <v>800</v>
      </c>
      <c r="BS172">
        <v>-999</v>
      </c>
      <c r="BT172">
        <v>5.4257799999999996</v>
      </c>
      <c r="BU172">
        <v>-15.445</v>
      </c>
      <c r="BV172">
        <v>0.44128240000000002</v>
      </c>
      <c r="BW172">
        <v>8.9206499999999994E-2</v>
      </c>
      <c r="BX172">
        <v>3.8100229999999999E-2</v>
      </c>
      <c r="BY172">
        <v>1.765187E-2</v>
      </c>
      <c r="BZ172">
        <v>0.41375899999999999</v>
      </c>
      <c r="CA172" t="s">
        <v>429</v>
      </c>
      <c r="CB172">
        <v>1</v>
      </c>
      <c r="CC172">
        <v>5</v>
      </c>
      <c r="CD172">
        <v>1</v>
      </c>
      <c r="CE172">
        <v>40</v>
      </c>
      <c r="CF172">
        <v>20</v>
      </c>
      <c r="CG172">
        <v>2</v>
      </c>
      <c r="CH172">
        <v>0</v>
      </c>
      <c r="CI172" t="s">
        <v>1787</v>
      </c>
      <c r="CJ172" t="s">
        <v>1003</v>
      </c>
      <c r="CK172">
        <v>0</v>
      </c>
      <c r="CL172">
        <v>0</v>
      </c>
      <c r="CM172">
        <v>0</v>
      </c>
      <c r="CN172">
        <v>1</v>
      </c>
      <c r="CO172" t="s">
        <v>1816</v>
      </c>
      <c r="CP172" t="s">
        <v>1002</v>
      </c>
    </row>
    <row r="173" spans="1:94" x14ac:dyDescent="0.3">
      <c r="A173" t="s">
        <v>314</v>
      </c>
      <c r="B173" s="1">
        <v>42798</v>
      </c>
      <c r="C173" t="s">
        <v>393</v>
      </c>
      <c r="D173" s="46" t="s">
        <v>409</v>
      </c>
      <c r="E173" t="s">
        <v>424</v>
      </c>
      <c r="F173">
        <v>26.48067</v>
      </c>
      <c r="G173">
        <v>-80.142319999999998</v>
      </c>
      <c r="H173" s="2">
        <v>0.68125000000000002</v>
      </c>
      <c r="I173">
        <v>77.099999999999994</v>
      </c>
      <c r="J173">
        <v>50</v>
      </c>
      <c r="K173">
        <v>75.8</v>
      </c>
      <c r="L173" s="46">
        <v>3.3</v>
      </c>
      <c r="M173" s="2">
        <v>0.76736111111111116</v>
      </c>
      <c r="N173">
        <v>70.400000000000006</v>
      </c>
      <c r="O173">
        <v>53.3</v>
      </c>
      <c r="P173">
        <v>69.5</v>
      </c>
      <c r="Q173">
        <v>2.4</v>
      </c>
      <c r="R173" t="s">
        <v>440</v>
      </c>
      <c r="S173">
        <v>296</v>
      </c>
      <c r="T173" s="2">
        <v>0.67361111111111116</v>
      </c>
      <c r="U173" s="2">
        <v>0.77083333333333337</v>
      </c>
      <c r="V173">
        <v>139.99999999999997</v>
      </c>
      <c r="W173" s="2">
        <v>0.65555555555555556</v>
      </c>
      <c r="X173" t="s">
        <v>429</v>
      </c>
      <c r="Y173" t="s">
        <v>454</v>
      </c>
      <c r="Z173" s="46" t="s">
        <v>485</v>
      </c>
      <c r="AA173">
        <v>840</v>
      </c>
      <c r="AB173">
        <v>3</v>
      </c>
      <c r="AC173">
        <v>2</v>
      </c>
      <c r="AD173">
        <v>119.6</v>
      </c>
      <c r="AE173">
        <v>268</v>
      </c>
      <c r="AF173">
        <v>83.674999999999997</v>
      </c>
      <c r="AG173">
        <v>8.9</v>
      </c>
      <c r="AH173">
        <v>-999</v>
      </c>
      <c r="AI173" t="s">
        <v>1611</v>
      </c>
      <c r="AJ173" s="46" t="s">
        <v>440</v>
      </c>
      <c r="AK173">
        <v>-999</v>
      </c>
      <c r="AL173">
        <v>-999</v>
      </c>
      <c r="AM173">
        <v>-999</v>
      </c>
      <c r="AN173">
        <v>-999</v>
      </c>
      <c r="AO173" s="46" t="s">
        <v>440</v>
      </c>
      <c r="AP173">
        <v>-999</v>
      </c>
      <c r="AQ173">
        <v>-999</v>
      </c>
      <c r="AR173">
        <v>-999</v>
      </c>
      <c r="AS173" s="46">
        <v>-999</v>
      </c>
      <c r="AT173" s="46" t="s">
        <v>442</v>
      </c>
      <c r="AU173" s="46">
        <v>1</v>
      </c>
      <c r="AV173" s="46" t="s">
        <v>442</v>
      </c>
      <c r="AW173" s="46" t="s">
        <v>442</v>
      </c>
      <c r="AX173" s="46" t="s">
        <v>442</v>
      </c>
      <c r="AY173" s="46" t="s">
        <v>472</v>
      </c>
      <c r="AZ173" s="46" t="s">
        <v>442</v>
      </c>
      <c r="BA173" t="s">
        <v>442</v>
      </c>
      <c r="BB173" t="s">
        <v>442</v>
      </c>
      <c r="BC173">
        <v>-999</v>
      </c>
      <c r="BD173">
        <v>-999</v>
      </c>
      <c r="BE173">
        <v>-999</v>
      </c>
      <c r="BF173" s="2">
        <v>0.67152777777777783</v>
      </c>
      <c r="BG173">
        <v>3</v>
      </c>
      <c r="BH173" t="s">
        <v>472</v>
      </c>
      <c r="BI173" s="43">
        <v>-999</v>
      </c>
      <c r="BJ173">
        <v>-999</v>
      </c>
      <c r="BK173">
        <v>-999</v>
      </c>
      <c r="BL173" s="2">
        <v>0.85555555555555562</v>
      </c>
      <c r="BM173">
        <v>-999</v>
      </c>
      <c r="BN173">
        <v>-999</v>
      </c>
      <c r="BO173">
        <v>-999</v>
      </c>
      <c r="BP173">
        <v>-999</v>
      </c>
      <c r="BQ173">
        <v>-999</v>
      </c>
      <c r="BR173">
        <v>1400</v>
      </c>
      <c r="BS173">
        <v>-999</v>
      </c>
      <c r="BT173">
        <v>5.8140000000000001</v>
      </c>
      <c r="BU173">
        <v>-17.891000000000002</v>
      </c>
      <c r="BV173">
        <v>0.3440589</v>
      </c>
      <c r="BW173">
        <v>0.16928399999999999</v>
      </c>
      <c r="BX173">
        <v>5.4670049999999998E-2</v>
      </c>
      <c r="BY173">
        <v>2.1600339999999999E-2</v>
      </c>
      <c r="BZ173">
        <v>0.41038669999999999</v>
      </c>
      <c r="CA173" t="s">
        <v>429</v>
      </c>
      <c r="CB173">
        <v>1</v>
      </c>
      <c r="CC173">
        <v>30</v>
      </c>
      <c r="CD173" t="s">
        <v>429</v>
      </c>
      <c r="CE173">
        <v>30</v>
      </c>
      <c r="CF173">
        <v>10</v>
      </c>
      <c r="CG173">
        <f t="shared" ref="CG173:CG179" si="1">CE173/CF173</f>
        <v>3</v>
      </c>
      <c r="CH173">
        <v>2</v>
      </c>
      <c r="CI173" t="s">
        <v>1121</v>
      </c>
      <c r="CJ173">
        <v>25</v>
      </c>
      <c r="CK173">
        <v>0</v>
      </c>
      <c r="CL173">
        <v>0</v>
      </c>
      <c r="CM173">
        <v>0</v>
      </c>
      <c r="CN173">
        <v>1</v>
      </c>
      <c r="CO173" t="s">
        <v>1816</v>
      </c>
      <c r="CP173" t="s">
        <v>1040</v>
      </c>
    </row>
    <row r="174" spans="1:94" x14ac:dyDescent="0.3">
      <c r="A174" t="s">
        <v>355</v>
      </c>
      <c r="B174" s="1">
        <v>42938</v>
      </c>
      <c r="C174" t="s">
        <v>394</v>
      </c>
      <c r="D174" s="46" t="s">
        <v>409</v>
      </c>
      <c r="E174" t="s">
        <v>424</v>
      </c>
      <c r="F174">
        <v>26.48067</v>
      </c>
      <c r="G174">
        <v>-80.142319999999998</v>
      </c>
      <c r="H174" s="2">
        <v>0.73333333333333339</v>
      </c>
      <c r="I174">
        <v>85.4</v>
      </c>
      <c r="J174">
        <v>84.1</v>
      </c>
      <c r="K174">
        <v>103.8</v>
      </c>
      <c r="L174" s="46">
        <v>0</v>
      </c>
      <c r="M174" s="2">
        <v>0.84861111111111109</v>
      </c>
      <c r="N174">
        <v>83.5</v>
      </c>
      <c r="O174">
        <v>79.3</v>
      </c>
      <c r="P174">
        <v>93</v>
      </c>
      <c r="Q174">
        <v>0.3</v>
      </c>
      <c r="R174" t="s">
        <v>429</v>
      </c>
      <c r="S174">
        <v>342</v>
      </c>
      <c r="T174" s="2">
        <v>0.72916666666666663</v>
      </c>
      <c r="U174" s="2">
        <v>0.85416666666666663</v>
      </c>
      <c r="V174">
        <v>180</v>
      </c>
      <c r="W174" s="2">
        <v>0.78819444444444453</v>
      </c>
      <c r="X174" t="s">
        <v>429</v>
      </c>
      <c r="Y174" t="s">
        <v>478</v>
      </c>
      <c r="Z174" s="46" t="s">
        <v>486</v>
      </c>
      <c r="AA174">
        <v>650</v>
      </c>
      <c r="AB174">
        <v>4</v>
      </c>
      <c r="AC174">
        <v>3</v>
      </c>
      <c r="AD174">
        <v>113.21</v>
      </c>
      <c r="AE174">
        <v>262</v>
      </c>
      <c r="AF174">
        <v>78.17</v>
      </c>
      <c r="AG174">
        <v>9.2449999999999992</v>
      </c>
      <c r="AH174">
        <v>-999</v>
      </c>
      <c r="AI174" t="s">
        <v>677</v>
      </c>
      <c r="AJ174" s="46" t="s">
        <v>440</v>
      </c>
      <c r="AK174">
        <v>-999</v>
      </c>
      <c r="AL174">
        <v>-999</v>
      </c>
      <c r="AM174">
        <v>-999</v>
      </c>
      <c r="AN174">
        <v>-999</v>
      </c>
      <c r="AO174" s="46" t="s">
        <v>429</v>
      </c>
      <c r="AP174" t="s">
        <v>429</v>
      </c>
      <c r="AQ174" t="s">
        <v>442</v>
      </c>
      <c r="AR174" t="s">
        <v>1770</v>
      </c>
      <c r="AS174" s="46" t="s">
        <v>429</v>
      </c>
      <c r="AT174" s="46" t="s">
        <v>442</v>
      </c>
      <c r="AU174" s="46">
        <v>0</v>
      </c>
      <c r="AV174" s="46" t="s">
        <v>442</v>
      </c>
      <c r="AW174" s="46" t="s">
        <v>442</v>
      </c>
      <c r="AX174" s="46" t="s">
        <v>442</v>
      </c>
      <c r="AY174" s="46" t="s">
        <v>752</v>
      </c>
      <c r="AZ174" s="46" t="s">
        <v>442</v>
      </c>
      <c r="BA174" t="s">
        <v>442</v>
      </c>
      <c r="BB174" t="s">
        <v>442</v>
      </c>
      <c r="BC174" s="2">
        <v>0.78888888888888886</v>
      </c>
      <c r="BD174">
        <v>0.8</v>
      </c>
      <c r="BE174" t="s">
        <v>466</v>
      </c>
      <c r="BF174" s="2">
        <v>0.79861111111111116</v>
      </c>
      <c r="BG174">
        <v>3</v>
      </c>
      <c r="BH174" t="s">
        <v>1054</v>
      </c>
      <c r="BI174" s="2">
        <v>0.80902777777777779</v>
      </c>
      <c r="BJ174">
        <v>1</v>
      </c>
      <c r="BK174" t="s">
        <v>1054</v>
      </c>
      <c r="BL174" s="2">
        <v>0.85972222222222217</v>
      </c>
      <c r="BM174">
        <v>80</v>
      </c>
      <c r="BN174">
        <v>80</v>
      </c>
      <c r="BO174">
        <v>80</v>
      </c>
      <c r="BP174">
        <v>80</v>
      </c>
      <c r="BQ174">
        <v>80</v>
      </c>
      <c r="BR174">
        <f>160+1300+440</f>
        <v>1900</v>
      </c>
      <c r="BS174">
        <v>150</v>
      </c>
      <c r="BT174">
        <v>5.9330000000000007</v>
      </c>
      <c r="BU174">
        <v>-16.782</v>
      </c>
      <c r="BV174">
        <v>0.4050725</v>
      </c>
      <c r="BW174">
        <v>0.16570650000000001</v>
      </c>
      <c r="BX174">
        <v>5.1334610000000003E-2</v>
      </c>
      <c r="BY174">
        <v>2.0282270000000002E-2</v>
      </c>
      <c r="BZ174">
        <v>0.35760409999999998</v>
      </c>
      <c r="CA174" t="s">
        <v>1061</v>
      </c>
      <c r="CB174">
        <v>0</v>
      </c>
      <c r="CC174">
        <v>3</v>
      </c>
      <c r="CD174">
        <v>1</v>
      </c>
      <c r="CE174">
        <v>3</v>
      </c>
      <c r="CF174">
        <v>10</v>
      </c>
      <c r="CG174">
        <f t="shared" si="1"/>
        <v>0.3</v>
      </c>
      <c r="CH174">
        <v>0</v>
      </c>
      <c r="CI174">
        <v>-999</v>
      </c>
      <c r="CJ174">
        <v>-999</v>
      </c>
      <c r="CK174">
        <v>0</v>
      </c>
      <c r="CL174">
        <v>0</v>
      </c>
      <c r="CM174">
        <v>0</v>
      </c>
      <c r="CN174">
        <v>1</v>
      </c>
      <c r="CO174" t="s">
        <v>1816</v>
      </c>
      <c r="CP174" t="s">
        <v>1062</v>
      </c>
    </row>
    <row r="175" spans="1:94" x14ac:dyDescent="0.3">
      <c r="A175" t="s">
        <v>356</v>
      </c>
      <c r="B175" s="1">
        <v>42938</v>
      </c>
      <c r="C175" t="s">
        <v>394</v>
      </c>
      <c r="D175" s="46" t="s">
        <v>409</v>
      </c>
      <c r="E175" t="s">
        <v>424</v>
      </c>
      <c r="F175">
        <v>26.48067</v>
      </c>
      <c r="G175">
        <v>-80.142319999999998</v>
      </c>
      <c r="H175" s="2">
        <v>0.73333333333333339</v>
      </c>
      <c r="I175">
        <v>85.4</v>
      </c>
      <c r="J175">
        <v>84.1</v>
      </c>
      <c r="K175">
        <v>103.8</v>
      </c>
      <c r="L175" s="46">
        <v>0</v>
      </c>
      <c r="M175" s="2">
        <v>0.84861111111111109</v>
      </c>
      <c r="N175">
        <v>83.5</v>
      </c>
      <c r="O175">
        <v>79.3</v>
      </c>
      <c r="P175">
        <v>93</v>
      </c>
      <c r="Q175">
        <v>0.3</v>
      </c>
      <c r="R175" t="s">
        <v>429</v>
      </c>
      <c r="S175">
        <v>343</v>
      </c>
      <c r="T175" s="2">
        <v>0.72916666666666663</v>
      </c>
      <c r="U175" s="2">
        <v>0.85416666666666663</v>
      </c>
      <c r="V175">
        <v>180</v>
      </c>
      <c r="W175" s="2">
        <v>0.8041666666666667</v>
      </c>
      <c r="X175" t="s">
        <v>429</v>
      </c>
      <c r="Y175" t="s">
        <v>478</v>
      </c>
      <c r="Z175" s="46" t="s">
        <v>487</v>
      </c>
      <c r="AA175">
        <v>740</v>
      </c>
      <c r="AB175">
        <v>3</v>
      </c>
      <c r="AC175">
        <v>1</v>
      </c>
      <c r="AD175">
        <v>137.10499999999999</v>
      </c>
      <c r="AE175">
        <v>274</v>
      </c>
      <c r="AF175">
        <v>94.92</v>
      </c>
      <c r="AG175">
        <v>10.185</v>
      </c>
      <c r="AH175">
        <v>-999</v>
      </c>
      <c r="AI175" t="s">
        <v>678</v>
      </c>
      <c r="AJ175" s="46" t="s">
        <v>440</v>
      </c>
      <c r="AK175">
        <v>-999</v>
      </c>
      <c r="AL175">
        <v>-999</v>
      </c>
      <c r="AM175">
        <v>-999</v>
      </c>
      <c r="AN175">
        <v>-999</v>
      </c>
      <c r="AO175" s="46" t="s">
        <v>442</v>
      </c>
      <c r="AP175" t="s">
        <v>1770</v>
      </c>
      <c r="AQ175" t="s">
        <v>440</v>
      </c>
      <c r="AR175">
        <v>-999</v>
      </c>
      <c r="AS175" s="46">
        <v>-999</v>
      </c>
      <c r="AT175" s="46" t="s">
        <v>442</v>
      </c>
      <c r="AU175" s="46">
        <v>1</v>
      </c>
      <c r="AV175" s="46" t="s">
        <v>442</v>
      </c>
      <c r="AW175" s="46" t="s">
        <v>442</v>
      </c>
      <c r="AX175" s="46" t="s">
        <v>442</v>
      </c>
      <c r="AY175" s="46" t="s">
        <v>752</v>
      </c>
      <c r="AZ175" s="46" t="s">
        <v>442</v>
      </c>
      <c r="BA175" t="s">
        <v>442</v>
      </c>
      <c r="BB175" t="s">
        <v>442</v>
      </c>
      <c r="BC175" s="2">
        <v>0.80555555555555547</v>
      </c>
      <c r="BD175">
        <v>1</v>
      </c>
      <c r="BE175" t="s">
        <v>466</v>
      </c>
      <c r="BF175" s="2">
        <v>0.81458333333333333</v>
      </c>
      <c r="BG175">
        <v>2.8</v>
      </c>
      <c r="BH175" t="s">
        <v>1054</v>
      </c>
      <c r="BI175" s="2">
        <v>0.82500000000000007</v>
      </c>
      <c r="BJ175">
        <v>1</v>
      </c>
      <c r="BK175" t="s">
        <v>1054</v>
      </c>
      <c r="BL175" s="2">
        <v>0.85972222222222217</v>
      </c>
      <c r="BM175">
        <v>80</v>
      </c>
      <c r="BN175">
        <v>80</v>
      </c>
      <c r="BO175">
        <v>80</v>
      </c>
      <c r="BP175">
        <v>80</v>
      </c>
      <c r="BQ175">
        <v>0</v>
      </c>
      <c r="BR175">
        <f>440+1000+480</f>
        <v>1920</v>
      </c>
      <c r="BS175">
        <v>-999</v>
      </c>
      <c r="BT175">
        <v>11.442666666666668</v>
      </c>
      <c r="BU175">
        <v>-15.385999999999999</v>
      </c>
      <c r="BV175">
        <v>0.29691790000000001</v>
      </c>
      <c r="BW175">
        <v>2.1288649999999999E-2</v>
      </c>
      <c r="BX175">
        <v>5.3697219999999997E-2</v>
      </c>
      <c r="BY175">
        <v>7.7200900000000003E-2</v>
      </c>
      <c r="BZ175">
        <v>0.55089529999999998</v>
      </c>
      <c r="CA175" t="s">
        <v>429</v>
      </c>
      <c r="CB175">
        <v>0</v>
      </c>
      <c r="CC175">
        <v>3</v>
      </c>
      <c r="CD175">
        <v>1</v>
      </c>
      <c r="CE175">
        <v>3</v>
      </c>
      <c r="CF175">
        <v>10</v>
      </c>
      <c r="CG175">
        <f t="shared" si="1"/>
        <v>0.3</v>
      </c>
      <c r="CH175">
        <v>0</v>
      </c>
      <c r="CI175">
        <v>-999</v>
      </c>
      <c r="CJ175">
        <v>-999</v>
      </c>
      <c r="CK175">
        <v>0</v>
      </c>
      <c r="CL175">
        <v>0</v>
      </c>
      <c r="CM175">
        <v>0</v>
      </c>
      <c r="CN175">
        <v>1</v>
      </c>
      <c r="CO175" t="s">
        <v>1816</v>
      </c>
      <c r="CP175" t="s">
        <v>1063</v>
      </c>
    </row>
    <row r="176" spans="1:94" x14ac:dyDescent="0.3">
      <c r="A176" t="s">
        <v>359</v>
      </c>
      <c r="B176" s="1">
        <v>42939</v>
      </c>
      <c r="C176" t="s">
        <v>394</v>
      </c>
      <c r="D176" s="46" t="s">
        <v>409</v>
      </c>
      <c r="E176" t="s">
        <v>424</v>
      </c>
      <c r="F176">
        <v>26.48067</v>
      </c>
      <c r="G176">
        <v>-80.142319999999998</v>
      </c>
      <c r="H176" s="2">
        <v>0.72499999999999998</v>
      </c>
      <c r="I176">
        <v>79.7</v>
      </c>
      <c r="J176">
        <v>76.7</v>
      </c>
      <c r="K176">
        <v>86.2</v>
      </c>
      <c r="L176" s="46">
        <v>0</v>
      </c>
      <c r="M176" s="2">
        <v>0.84930555555555554</v>
      </c>
      <c r="N176">
        <v>84.3</v>
      </c>
      <c r="O176">
        <v>80.099999999999994</v>
      </c>
      <c r="P176">
        <v>95.2</v>
      </c>
      <c r="Q176">
        <v>0</v>
      </c>
      <c r="R176" t="s">
        <v>440</v>
      </c>
      <c r="S176">
        <v>344</v>
      </c>
      <c r="T176" s="2">
        <v>0.71875</v>
      </c>
      <c r="U176" s="2">
        <v>0.85416666666666663</v>
      </c>
      <c r="V176">
        <v>194.99999999999994</v>
      </c>
      <c r="W176" s="2">
        <v>0.72361111111111109</v>
      </c>
      <c r="X176" t="s">
        <v>429</v>
      </c>
      <c r="Y176" t="s">
        <v>468</v>
      </c>
      <c r="Z176" s="46" t="s">
        <v>485</v>
      </c>
      <c r="AA176">
        <v>770</v>
      </c>
      <c r="AB176">
        <v>2</v>
      </c>
      <c r="AC176">
        <v>2</v>
      </c>
      <c r="AD176">
        <v>125.705</v>
      </c>
      <c r="AE176">
        <v>275</v>
      </c>
      <c r="AF176">
        <v>85.11</v>
      </c>
      <c r="AG176">
        <v>9.5299999999999994</v>
      </c>
      <c r="AH176">
        <v>-999</v>
      </c>
      <c r="AI176" t="s">
        <v>679</v>
      </c>
      <c r="AJ176" s="46" t="s">
        <v>440</v>
      </c>
      <c r="AK176">
        <v>-999</v>
      </c>
      <c r="AL176">
        <v>-999</v>
      </c>
      <c r="AM176">
        <v>-999</v>
      </c>
      <c r="AN176">
        <v>-999</v>
      </c>
      <c r="AO176" s="46" t="s">
        <v>442</v>
      </c>
      <c r="AP176" t="s">
        <v>1770</v>
      </c>
      <c r="AQ176" t="s">
        <v>440</v>
      </c>
      <c r="AR176">
        <v>-999</v>
      </c>
      <c r="AS176" s="46">
        <v>-999</v>
      </c>
      <c r="AT176" s="46" t="s">
        <v>442</v>
      </c>
      <c r="AU176" s="46">
        <v>0</v>
      </c>
      <c r="AV176" s="46" t="s">
        <v>442</v>
      </c>
      <c r="AW176" s="46" t="s">
        <v>442</v>
      </c>
      <c r="AX176" s="46" t="s">
        <v>442</v>
      </c>
      <c r="AY176" s="46" t="s">
        <v>752</v>
      </c>
      <c r="AZ176" s="46" t="s">
        <v>442</v>
      </c>
      <c r="BA176" t="s">
        <v>442</v>
      </c>
      <c r="BB176" t="s">
        <v>442</v>
      </c>
      <c r="BC176" s="2">
        <v>0.72499999999999998</v>
      </c>
      <c r="BD176">
        <v>0.3</v>
      </c>
      <c r="BE176" t="s">
        <v>466</v>
      </c>
      <c r="BF176" s="2">
        <v>0.73402777777777783</v>
      </c>
      <c r="BG176">
        <v>3</v>
      </c>
      <c r="BH176" t="s">
        <v>778</v>
      </c>
      <c r="BI176" s="2">
        <v>0.74444444444444446</v>
      </c>
      <c r="BJ176">
        <v>1</v>
      </c>
      <c r="BK176" t="s">
        <v>482</v>
      </c>
      <c r="BL176" s="2">
        <v>0.86111111111111116</v>
      </c>
      <c r="BM176">
        <v>80</v>
      </c>
      <c r="BN176">
        <v>80</v>
      </c>
      <c r="BO176">
        <v>80</v>
      </c>
      <c r="BP176">
        <v>80</v>
      </c>
      <c r="BQ176">
        <v>80</v>
      </c>
      <c r="BR176">
        <v>1680</v>
      </c>
      <c r="BS176">
        <v>-999</v>
      </c>
      <c r="BT176">
        <v>6.2847142857142853</v>
      </c>
      <c r="BU176">
        <v>-15.798</v>
      </c>
      <c r="BV176">
        <v>0.45639479999999999</v>
      </c>
      <c r="BW176">
        <v>0.22597600000000001</v>
      </c>
      <c r="BX176">
        <v>5.1883310000000002E-2</v>
      </c>
      <c r="BY176">
        <v>2.079056E-2</v>
      </c>
      <c r="BZ176">
        <v>0.24495529999999999</v>
      </c>
      <c r="CA176" t="s">
        <v>429</v>
      </c>
      <c r="CB176" t="s">
        <v>429</v>
      </c>
      <c r="CC176" t="s">
        <v>429</v>
      </c>
      <c r="CD176">
        <v>1</v>
      </c>
      <c r="CE176">
        <v>6</v>
      </c>
      <c r="CF176">
        <v>10</v>
      </c>
      <c r="CG176">
        <f t="shared" si="1"/>
        <v>0.6</v>
      </c>
      <c r="CH176">
        <v>0</v>
      </c>
      <c r="CI176">
        <v>-999</v>
      </c>
      <c r="CJ176">
        <v>-999</v>
      </c>
      <c r="CK176">
        <v>0</v>
      </c>
      <c r="CL176">
        <v>0</v>
      </c>
      <c r="CM176">
        <v>0</v>
      </c>
      <c r="CN176">
        <v>1</v>
      </c>
      <c r="CO176" t="s">
        <v>1816</v>
      </c>
    </row>
    <row r="177" spans="1:94" x14ac:dyDescent="0.3">
      <c r="A177" t="s">
        <v>360</v>
      </c>
      <c r="B177" s="1">
        <v>42939</v>
      </c>
      <c r="C177" t="s">
        <v>394</v>
      </c>
      <c r="D177" s="46" t="s">
        <v>409</v>
      </c>
      <c r="E177" t="s">
        <v>424</v>
      </c>
      <c r="F177">
        <v>26.48067</v>
      </c>
      <c r="G177">
        <v>-80.142319999999998</v>
      </c>
      <c r="H177" s="2">
        <v>0.72499999999999998</v>
      </c>
      <c r="I177">
        <v>79.7</v>
      </c>
      <c r="J177">
        <v>76.7</v>
      </c>
      <c r="K177">
        <v>86.2</v>
      </c>
      <c r="L177" s="46">
        <v>0</v>
      </c>
      <c r="M177" s="2">
        <v>0.84930555555555554</v>
      </c>
      <c r="N177">
        <v>84.3</v>
      </c>
      <c r="O177">
        <v>80.099999999999994</v>
      </c>
      <c r="P177">
        <v>95.2</v>
      </c>
      <c r="Q177">
        <v>0</v>
      </c>
      <c r="R177" t="s">
        <v>440</v>
      </c>
      <c r="S177">
        <v>345</v>
      </c>
      <c r="T177" s="2">
        <v>0.71875</v>
      </c>
      <c r="U177" s="2">
        <v>0.85416666666666663</v>
      </c>
      <c r="V177">
        <v>194.99999999999994</v>
      </c>
      <c r="W177" s="2">
        <v>0.74861111111111101</v>
      </c>
      <c r="X177" t="s">
        <v>429</v>
      </c>
      <c r="Y177" t="s">
        <v>468</v>
      </c>
      <c r="Z177" s="46" t="s">
        <v>487</v>
      </c>
      <c r="AA177">
        <v>640</v>
      </c>
      <c r="AB177">
        <v>2</v>
      </c>
      <c r="AC177">
        <v>2</v>
      </c>
      <c r="AD177">
        <v>111.80500000000001</v>
      </c>
      <c r="AE177">
        <v>269</v>
      </c>
      <c r="AF177">
        <v>81.924999999999997</v>
      </c>
      <c r="AG177">
        <v>10.965</v>
      </c>
      <c r="AH177">
        <v>-999</v>
      </c>
      <c r="AI177" t="s">
        <v>680</v>
      </c>
      <c r="AJ177" s="46" t="s">
        <v>440</v>
      </c>
      <c r="AK177">
        <v>-999</v>
      </c>
      <c r="AL177">
        <v>-999</v>
      </c>
      <c r="AM177">
        <v>-999</v>
      </c>
      <c r="AN177">
        <v>-999</v>
      </c>
      <c r="AO177" s="46" t="s">
        <v>429</v>
      </c>
      <c r="AP177" t="s">
        <v>429</v>
      </c>
      <c r="AQ177" t="s">
        <v>440</v>
      </c>
      <c r="AR177">
        <v>-999</v>
      </c>
      <c r="AS177" s="46">
        <v>-999</v>
      </c>
      <c r="AT177" s="46" t="s">
        <v>442</v>
      </c>
      <c r="AU177" s="46">
        <v>1</v>
      </c>
      <c r="AV177" s="46" t="s">
        <v>442</v>
      </c>
      <c r="AW177" s="46" t="s">
        <v>442</v>
      </c>
      <c r="AX177" s="46" t="s">
        <v>442</v>
      </c>
      <c r="AY177" s="46" t="s">
        <v>752</v>
      </c>
      <c r="AZ177" s="46" t="s">
        <v>442</v>
      </c>
      <c r="BA177" t="s">
        <v>442</v>
      </c>
      <c r="BB177" t="s">
        <v>442</v>
      </c>
      <c r="BC177">
        <v>-999</v>
      </c>
      <c r="BD177">
        <v>-999</v>
      </c>
      <c r="BE177">
        <v>-999</v>
      </c>
      <c r="BF177" s="2">
        <v>0.76527777777777783</v>
      </c>
      <c r="BG177">
        <v>2.4</v>
      </c>
      <c r="BH177" t="s">
        <v>778</v>
      </c>
      <c r="BI177">
        <v>-999</v>
      </c>
      <c r="BJ177">
        <v>-999</v>
      </c>
      <c r="BK177">
        <v>-999</v>
      </c>
      <c r="BL177" s="2">
        <v>0.86111111111111116</v>
      </c>
      <c r="BM177">
        <v>-999</v>
      </c>
      <c r="BN177">
        <v>-999</v>
      </c>
      <c r="BO177">
        <v>-999</v>
      </c>
      <c r="BP177">
        <v>-999</v>
      </c>
      <c r="BQ177">
        <v>-999</v>
      </c>
      <c r="BR177">
        <v>1000</v>
      </c>
      <c r="BS177">
        <v>-999</v>
      </c>
      <c r="BT177">
        <v>6.2448571428571436</v>
      </c>
      <c r="BU177">
        <v>-19.005000000000003</v>
      </c>
      <c r="BV177">
        <v>0.30423539999999999</v>
      </c>
      <c r="BW177">
        <v>0.2388605</v>
      </c>
      <c r="BX177">
        <v>7.259053E-2</v>
      </c>
      <c r="BY177">
        <v>2.5205640000000001E-2</v>
      </c>
      <c r="BZ177">
        <v>0.35910789999999998</v>
      </c>
      <c r="CA177" t="s">
        <v>429</v>
      </c>
      <c r="CB177" t="s">
        <v>429</v>
      </c>
      <c r="CC177" t="s">
        <v>429</v>
      </c>
      <c r="CD177">
        <v>1</v>
      </c>
      <c r="CE177">
        <v>6</v>
      </c>
      <c r="CF177">
        <v>10</v>
      </c>
      <c r="CG177">
        <f t="shared" si="1"/>
        <v>0.6</v>
      </c>
      <c r="CH177">
        <v>0</v>
      </c>
      <c r="CI177">
        <v>-999</v>
      </c>
      <c r="CJ177">
        <v>-999</v>
      </c>
      <c r="CK177">
        <v>0</v>
      </c>
      <c r="CL177">
        <v>0</v>
      </c>
      <c r="CM177">
        <v>0</v>
      </c>
      <c r="CN177">
        <v>1</v>
      </c>
      <c r="CO177" t="s">
        <v>1816</v>
      </c>
    </row>
    <row r="178" spans="1:94" x14ac:dyDescent="0.3">
      <c r="A178" t="s">
        <v>361</v>
      </c>
      <c r="B178" s="1">
        <v>42939</v>
      </c>
      <c r="C178" t="s">
        <v>394</v>
      </c>
      <c r="D178" s="46" t="s">
        <v>409</v>
      </c>
      <c r="E178" t="s">
        <v>424</v>
      </c>
      <c r="F178">
        <v>26.48067</v>
      </c>
      <c r="G178">
        <v>-80.142319999999998</v>
      </c>
      <c r="H178" s="2">
        <v>0.72499999999999998</v>
      </c>
      <c r="I178">
        <v>79.7</v>
      </c>
      <c r="J178">
        <v>76.7</v>
      </c>
      <c r="K178">
        <v>86.2</v>
      </c>
      <c r="L178" s="46">
        <v>0</v>
      </c>
      <c r="M178" s="2">
        <v>0.84930555555555554</v>
      </c>
      <c r="N178">
        <v>84.3</v>
      </c>
      <c r="O178">
        <v>80.099999999999994</v>
      </c>
      <c r="P178">
        <v>95.2</v>
      </c>
      <c r="Q178">
        <v>0</v>
      </c>
      <c r="R178" t="s">
        <v>440</v>
      </c>
      <c r="S178">
        <v>346</v>
      </c>
      <c r="T178" s="2">
        <v>0.71875</v>
      </c>
      <c r="U178" s="2">
        <v>0.85416666666666663</v>
      </c>
      <c r="V178">
        <v>194.99999999999994</v>
      </c>
      <c r="W178" s="2">
        <v>0.76250000000000007</v>
      </c>
      <c r="X178" t="s">
        <v>429</v>
      </c>
      <c r="Y178" t="s">
        <v>468</v>
      </c>
      <c r="Z178" s="46" t="s">
        <v>488</v>
      </c>
      <c r="AA178">
        <v>710</v>
      </c>
      <c r="AB178">
        <v>3</v>
      </c>
      <c r="AC178">
        <v>1</v>
      </c>
      <c r="AD178">
        <v>120.14</v>
      </c>
      <c r="AE178">
        <v>275</v>
      </c>
      <c r="AF178">
        <v>87.93</v>
      </c>
      <c r="AG178">
        <v>10.67</v>
      </c>
      <c r="AH178">
        <v>-999</v>
      </c>
      <c r="AI178" t="s">
        <v>681</v>
      </c>
      <c r="AJ178" s="46" t="s">
        <v>440</v>
      </c>
      <c r="AK178">
        <v>-999</v>
      </c>
      <c r="AL178">
        <v>-999</v>
      </c>
      <c r="AM178">
        <v>-999</v>
      </c>
      <c r="AN178">
        <v>-999</v>
      </c>
      <c r="AO178" s="46" t="s">
        <v>429</v>
      </c>
      <c r="AP178" t="s">
        <v>429</v>
      </c>
      <c r="AQ178" t="s">
        <v>440</v>
      </c>
      <c r="AR178">
        <v>-999</v>
      </c>
      <c r="AS178" s="46">
        <v>-999</v>
      </c>
      <c r="AT178" s="46" t="s">
        <v>429</v>
      </c>
      <c r="AU178" s="46">
        <v>-999</v>
      </c>
      <c r="AV178" s="46" t="s">
        <v>442</v>
      </c>
      <c r="AW178" s="46" t="s">
        <v>442</v>
      </c>
      <c r="AX178" s="46" t="s">
        <v>442</v>
      </c>
      <c r="AY178" s="46" t="s">
        <v>752</v>
      </c>
      <c r="AZ178" s="46" t="s">
        <v>442</v>
      </c>
      <c r="BA178" t="s">
        <v>442</v>
      </c>
      <c r="BB178" t="s">
        <v>442</v>
      </c>
      <c r="BC178" s="2">
        <v>0.76250000000000007</v>
      </c>
      <c r="BD178">
        <v>0.3</v>
      </c>
      <c r="BE178" t="s">
        <v>466</v>
      </c>
      <c r="BF178" s="2">
        <v>0.7729166666666667</v>
      </c>
      <c r="BG178">
        <v>0.7</v>
      </c>
      <c r="BH178" t="s">
        <v>778</v>
      </c>
      <c r="BI178" s="2">
        <v>0.78333333333333333</v>
      </c>
      <c r="BJ178">
        <v>1</v>
      </c>
      <c r="BK178" t="s">
        <v>778</v>
      </c>
      <c r="BL178" s="2">
        <v>0.86111111111111116</v>
      </c>
      <c r="BM178">
        <v>80</v>
      </c>
      <c r="BN178">
        <v>80</v>
      </c>
      <c r="BO178">
        <v>80</v>
      </c>
      <c r="BP178">
        <v>80</v>
      </c>
      <c r="BQ178">
        <v>80</v>
      </c>
      <c r="BR178">
        <v>340</v>
      </c>
      <c r="BS178">
        <v>-999</v>
      </c>
      <c r="BT178">
        <v>7.9060000000000015</v>
      </c>
      <c r="BU178">
        <v>-16.187000000000001</v>
      </c>
      <c r="BV178">
        <v>0.3386962</v>
      </c>
      <c r="BW178">
        <v>0.22935430000000001</v>
      </c>
      <c r="BX178">
        <v>0.2572237</v>
      </c>
      <c r="BY178">
        <v>6.1872259999999998E-2</v>
      </c>
      <c r="BZ178">
        <v>0.1128535</v>
      </c>
      <c r="CA178" t="s">
        <v>429</v>
      </c>
      <c r="CB178" t="s">
        <v>429</v>
      </c>
      <c r="CC178" t="s">
        <v>429</v>
      </c>
      <c r="CD178">
        <v>1</v>
      </c>
      <c r="CE178">
        <v>6</v>
      </c>
      <c r="CF178">
        <v>10</v>
      </c>
      <c r="CG178">
        <f t="shared" si="1"/>
        <v>0.6</v>
      </c>
      <c r="CH178">
        <v>0</v>
      </c>
      <c r="CI178">
        <v>-999</v>
      </c>
      <c r="CJ178">
        <v>-999</v>
      </c>
      <c r="CK178">
        <v>0</v>
      </c>
      <c r="CL178">
        <v>0</v>
      </c>
      <c r="CM178">
        <v>0</v>
      </c>
      <c r="CN178">
        <v>1</v>
      </c>
      <c r="CO178" t="s">
        <v>1816</v>
      </c>
    </row>
    <row r="179" spans="1:94" x14ac:dyDescent="0.3">
      <c r="A179" t="s">
        <v>362</v>
      </c>
      <c r="B179" s="1">
        <v>42939</v>
      </c>
      <c r="C179" t="s">
        <v>394</v>
      </c>
      <c r="D179" s="46" t="s">
        <v>409</v>
      </c>
      <c r="E179" t="s">
        <v>424</v>
      </c>
      <c r="F179">
        <v>26.48067</v>
      </c>
      <c r="G179">
        <v>-80.142319999999998</v>
      </c>
      <c r="H179" s="2">
        <v>0.72499999999999998</v>
      </c>
      <c r="I179">
        <v>79.7</v>
      </c>
      <c r="J179">
        <v>76.7</v>
      </c>
      <c r="K179">
        <v>86.2</v>
      </c>
      <c r="L179" s="46">
        <v>0</v>
      </c>
      <c r="M179" s="2">
        <v>0.84930555555555554</v>
      </c>
      <c r="N179">
        <v>84.3</v>
      </c>
      <c r="O179">
        <v>80.099999999999994</v>
      </c>
      <c r="P179">
        <v>95.2</v>
      </c>
      <c r="Q179">
        <v>0</v>
      </c>
      <c r="R179" t="s">
        <v>440</v>
      </c>
      <c r="S179">
        <v>347</v>
      </c>
      <c r="T179" s="2">
        <v>0.71875</v>
      </c>
      <c r="U179" s="2">
        <v>0.85416666666666663</v>
      </c>
      <c r="V179">
        <v>194.99999999999994</v>
      </c>
      <c r="W179" s="2">
        <v>0.77500000000000002</v>
      </c>
      <c r="X179" t="s">
        <v>429</v>
      </c>
      <c r="Y179" t="s">
        <v>468</v>
      </c>
      <c r="Z179" s="46" t="s">
        <v>485</v>
      </c>
      <c r="AA179">
        <v>690</v>
      </c>
      <c r="AB179">
        <v>2</v>
      </c>
      <c r="AC179">
        <v>1</v>
      </c>
      <c r="AD179">
        <v>124.39</v>
      </c>
      <c r="AE179">
        <v>266</v>
      </c>
      <c r="AF179">
        <v>81.17</v>
      </c>
      <c r="AG179">
        <v>10.1</v>
      </c>
      <c r="AH179">
        <v>-999</v>
      </c>
      <c r="AI179" t="s">
        <v>682</v>
      </c>
      <c r="AJ179" s="46" t="s">
        <v>440</v>
      </c>
      <c r="AK179">
        <v>-999</v>
      </c>
      <c r="AL179">
        <v>-999</v>
      </c>
      <c r="AM179">
        <v>-999</v>
      </c>
      <c r="AN179">
        <v>-999</v>
      </c>
      <c r="AO179" s="46" t="s">
        <v>442</v>
      </c>
      <c r="AP179" t="s">
        <v>1770</v>
      </c>
      <c r="AQ179" t="s">
        <v>440</v>
      </c>
      <c r="AR179">
        <v>-999</v>
      </c>
      <c r="AS179" s="46">
        <v>-999</v>
      </c>
      <c r="AT179" s="46" t="s">
        <v>442</v>
      </c>
      <c r="AU179" s="46">
        <v>0</v>
      </c>
      <c r="AV179" s="46" t="s">
        <v>442</v>
      </c>
      <c r="AW179" s="46" t="s">
        <v>442</v>
      </c>
      <c r="AX179" s="46" t="s">
        <v>442</v>
      </c>
      <c r="AY179" s="46" t="s">
        <v>752</v>
      </c>
      <c r="AZ179" s="46" t="s">
        <v>442</v>
      </c>
      <c r="BA179" t="s">
        <v>442</v>
      </c>
      <c r="BB179" t="s">
        <v>442</v>
      </c>
      <c r="BC179" s="2">
        <v>0.77500000000000002</v>
      </c>
      <c r="BD179">
        <v>0.5</v>
      </c>
      <c r="BE179" t="s">
        <v>466</v>
      </c>
      <c r="BF179" s="2">
        <v>0.78472222222222221</v>
      </c>
      <c r="BG179">
        <v>3</v>
      </c>
      <c r="BH179" t="s">
        <v>778</v>
      </c>
      <c r="BI179" s="2">
        <v>0.79513888888888884</v>
      </c>
      <c r="BJ179">
        <v>1</v>
      </c>
      <c r="BK179" t="s">
        <v>778</v>
      </c>
      <c r="BL179" s="2">
        <v>0.86111111111111116</v>
      </c>
      <c r="BM179">
        <v>80</v>
      </c>
      <c r="BN179">
        <v>80</v>
      </c>
      <c r="BO179">
        <v>80</v>
      </c>
      <c r="BP179">
        <v>80</v>
      </c>
      <c r="BQ179">
        <v>80</v>
      </c>
      <c r="BR179">
        <f>160+1200+520</f>
        <v>1880</v>
      </c>
      <c r="BS179">
        <v>-999</v>
      </c>
      <c r="BT179">
        <v>6.8150000000000013</v>
      </c>
      <c r="BU179">
        <v>-16.576000000000001</v>
      </c>
      <c r="BV179">
        <v>0.41289120000000001</v>
      </c>
      <c r="BW179">
        <v>0.29111199999999998</v>
      </c>
      <c r="BX179">
        <v>8.1140500000000004E-2</v>
      </c>
      <c r="BY179">
        <v>2.7615500000000001E-2</v>
      </c>
      <c r="BZ179">
        <v>0.18724089999999999</v>
      </c>
      <c r="CA179" t="s">
        <v>429</v>
      </c>
      <c r="CB179" t="s">
        <v>429</v>
      </c>
      <c r="CC179" t="s">
        <v>429</v>
      </c>
      <c r="CD179">
        <v>1</v>
      </c>
      <c r="CE179">
        <v>6</v>
      </c>
      <c r="CF179">
        <v>10</v>
      </c>
      <c r="CG179">
        <f t="shared" si="1"/>
        <v>0.6</v>
      </c>
      <c r="CH179">
        <v>0</v>
      </c>
      <c r="CI179">
        <v>-999</v>
      </c>
      <c r="CJ179">
        <v>-999</v>
      </c>
      <c r="CK179">
        <v>0</v>
      </c>
      <c r="CL179">
        <v>0</v>
      </c>
      <c r="CM179">
        <v>0</v>
      </c>
      <c r="CN179">
        <v>1</v>
      </c>
      <c r="CO179" t="s">
        <v>1816</v>
      </c>
    </row>
    <row r="180" spans="1:94" x14ac:dyDescent="0.3">
      <c r="A180" t="s">
        <v>363</v>
      </c>
      <c r="B180" s="1">
        <v>42940</v>
      </c>
      <c r="C180" t="s">
        <v>394</v>
      </c>
      <c r="D180" s="46" t="s">
        <v>409</v>
      </c>
      <c r="E180" t="s">
        <v>424</v>
      </c>
      <c r="F180">
        <v>26.48067</v>
      </c>
      <c r="G180">
        <v>-80.142319999999998</v>
      </c>
      <c r="H180" s="2">
        <v>0.70416666666666661</v>
      </c>
      <c r="I180">
        <v>91.3</v>
      </c>
      <c r="J180">
        <v>55.8</v>
      </c>
      <c r="K180">
        <v>101.6</v>
      </c>
      <c r="L180" s="46">
        <v>1.2</v>
      </c>
      <c r="M180" t="s">
        <v>429</v>
      </c>
      <c r="N180" t="s">
        <v>429</v>
      </c>
      <c r="O180" t="s">
        <v>429</v>
      </c>
      <c r="P180" t="s">
        <v>429</v>
      </c>
      <c r="Q180" t="s">
        <v>429</v>
      </c>
      <c r="R180" t="s">
        <v>429</v>
      </c>
      <c r="S180">
        <v>348</v>
      </c>
      <c r="T180" s="2">
        <v>0.70833333333333337</v>
      </c>
      <c r="U180" s="2">
        <v>0.85416666666666663</v>
      </c>
      <c r="V180">
        <v>209.99999999999989</v>
      </c>
      <c r="W180" s="2">
        <v>0.7909722222222223</v>
      </c>
      <c r="X180" t="s">
        <v>455</v>
      </c>
      <c r="Y180" t="s">
        <v>478</v>
      </c>
      <c r="Z180" s="46" t="s">
        <v>488</v>
      </c>
      <c r="AA180">
        <v>690</v>
      </c>
      <c r="AB180">
        <v>2</v>
      </c>
      <c r="AC180">
        <v>1</v>
      </c>
      <c r="AD180">
        <v>117.61</v>
      </c>
      <c r="AE180">
        <v>275</v>
      </c>
      <c r="AF180">
        <v>88.82</v>
      </c>
      <c r="AG180">
        <v>11.73</v>
      </c>
      <c r="AH180">
        <v>-999</v>
      </c>
      <c r="AI180" t="s">
        <v>683</v>
      </c>
      <c r="AJ180" s="46" t="s">
        <v>440</v>
      </c>
      <c r="AK180">
        <v>-999</v>
      </c>
      <c r="AL180">
        <v>-999</v>
      </c>
      <c r="AM180">
        <v>-999</v>
      </c>
      <c r="AN180">
        <v>-999</v>
      </c>
      <c r="AO180" s="46" t="s">
        <v>442</v>
      </c>
      <c r="AP180" t="s">
        <v>1770</v>
      </c>
      <c r="AQ180" t="s">
        <v>440</v>
      </c>
      <c r="AR180">
        <v>-999</v>
      </c>
      <c r="AS180" s="49">
        <v>0.30277777777777776</v>
      </c>
      <c r="AT180" s="46" t="s">
        <v>442</v>
      </c>
      <c r="AU180" s="46">
        <v>0</v>
      </c>
      <c r="AV180" s="46" t="s">
        <v>442</v>
      </c>
      <c r="AW180" s="46" t="s">
        <v>442</v>
      </c>
      <c r="AX180" s="46" t="s">
        <v>442</v>
      </c>
      <c r="AY180" s="46" t="s">
        <v>481</v>
      </c>
      <c r="AZ180" s="46" t="s">
        <v>442</v>
      </c>
      <c r="BA180" t="s">
        <v>442</v>
      </c>
      <c r="BB180" t="s">
        <v>442</v>
      </c>
      <c r="BC180" s="2">
        <v>0.79166666666666663</v>
      </c>
      <c r="BD180">
        <v>1</v>
      </c>
      <c r="BE180" t="s">
        <v>778</v>
      </c>
      <c r="BF180" s="2">
        <v>0.30069444444444443</v>
      </c>
      <c r="BG180">
        <v>3</v>
      </c>
      <c r="BH180" t="s">
        <v>778</v>
      </c>
      <c r="BI180" s="2">
        <v>0.31111111111111112</v>
      </c>
      <c r="BJ180">
        <v>1</v>
      </c>
      <c r="BK180" t="s">
        <v>466</v>
      </c>
      <c r="BL180" s="2">
        <v>0.8569444444444444</v>
      </c>
      <c r="BM180">
        <v>80</v>
      </c>
      <c r="BN180">
        <v>80</v>
      </c>
      <c r="BO180">
        <v>80</v>
      </c>
      <c r="BP180">
        <v>80</v>
      </c>
      <c r="BQ180">
        <v>80</v>
      </c>
      <c r="BR180">
        <f>400+1300+440</f>
        <v>2140</v>
      </c>
      <c r="BS180">
        <v>-999</v>
      </c>
      <c r="BT180">
        <v>5.9750000000000005</v>
      </c>
      <c r="BU180">
        <v>-17.763000000000002</v>
      </c>
      <c r="BV180">
        <v>0.35461819999999999</v>
      </c>
      <c r="BW180">
        <v>0.1902336</v>
      </c>
      <c r="BX180">
        <v>5.7384039999999997E-2</v>
      </c>
      <c r="BY180">
        <v>2.202459E-2</v>
      </c>
      <c r="BZ180">
        <v>0.37573960000000001</v>
      </c>
      <c r="CA180" t="s">
        <v>429</v>
      </c>
      <c r="CB180" t="s">
        <v>429</v>
      </c>
      <c r="CC180" t="s">
        <v>429</v>
      </c>
      <c r="CD180" t="s">
        <v>429</v>
      </c>
      <c r="CE180" t="s">
        <v>429</v>
      </c>
      <c r="CF180" t="s">
        <v>429</v>
      </c>
      <c r="CG180" t="s">
        <v>429</v>
      </c>
      <c r="CH180" t="s">
        <v>429</v>
      </c>
      <c r="CI180" t="s">
        <v>429</v>
      </c>
      <c r="CJ180" t="s">
        <v>429</v>
      </c>
      <c r="CK180" t="s">
        <v>429</v>
      </c>
      <c r="CL180" t="s">
        <v>1796</v>
      </c>
      <c r="CM180" t="s">
        <v>1796</v>
      </c>
      <c r="CN180" t="s">
        <v>1796</v>
      </c>
      <c r="CO180" t="s">
        <v>429</v>
      </c>
    </row>
    <row r="181" spans="1:94" x14ac:dyDescent="0.3">
      <c r="A181" t="s">
        <v>365</v>
      </c>
      <c r="B181" s="1">
        <v>42941</v>
      </c>
      <c r="C181" t="s">
        <v>394</v>
      </c>
      <c r="D181" s="46" t="s">
        <v>409</v>
      </c>
      <c r="E181" t="s">
        <v>424</v>
      </c>
      <c r="F181">
        <v>26.48067</v>
      </c>
      <c r="G181">
        <v>-80.142319999999998</v>
      </c>
      <c r="H181" s="2">
        <v>0.72430555555555554</v>
      </c>
      <c r="I181">
        <v>87.6</v>
      </c>
      <c r="J181">
        <v>77.2</v>
      </c>
      <c r="K181">
        <v>105.5</v>
      </c>
      <c r="L181" s="46">
        <v>0</v>
      </c>
      <c r="M181" s="2">
        <v>0.35138888888888892</v>
      </c>
      <c r="N181">
        <v>85</v>
      </c>
      <c r="O181">
        <v>76.5</v>
      </c>
      <c r="P181">
        <v>96.7</v>
      </c>
      <c r="Q181">
        <v>0</v>
      </c>
      <c r="R181" t="s">
        <v>440</v>
      </c>
      <c r="S181">
        <v>349</v>
      </c>
      <c r="T181" s="2">
        <v>0.72916666666666663</v>
      </c>
      <c r="U181" s="2">
        <v>0.85416666666666663</v>
      </c>
      <c r="V181">
        <v>180</v>
      </c>
      <c r="W181" s="2">
        <v>0.75069444444444444</v>
      </c>
      <c r="X181" t="s">
        <v>429</v>
      </c>
      <c r="Y181" t="s">
        <v>453</v>
      </c>
      <c r="Z181" s="46" t="s">
        <v>485</v>
      </c>
      <c r="AA181">
        <v>710</v>
      </c>
      <c r="AB181">
        <v>1</v>
      </c>
      <c r="AC181">
        <v>2</v>
      </c>
      <c r="AD181">
        <v>125.535</v>
      </c>
      <c r="AE181">
        <v>273</v>
      </c>
      <c r="AF181">
        <v>85.81</v>
      </c>
      <c r="AG181">
        <v>9.85</v>
      </c>
      <c r="AH181">
        <v>-999</v>
      </c>
      <c r="AI181" t="s">
        <v>684</v>
      </c>
      <c r="AJ181" s="46" t="s">
        <v>440</v>
      </c>
      <c r="AK181">
        <v>-999</v>
      </c>
      <c r="AL181">
        <v>-999</v>
      </c>
      <c r="AM181">
        <v>-999</v>
      </c>
      <c r="AN181">
        <v>-999</v>
      </c>
      <c r="AO181" s="46" t="s">
        <v>429</v>
      </c>
      <c r="AP181" t="s">
        <v>429</v>
      </c>
      <c r="AQ181" t="s">
        <v>440</v>
      </c>
      <c r="AR181">
        <v>-999</v>
      </c>
      <c r="AS181" s="46">
        <v>-999</v>
      </c>
      <c r="AT181" s="46" t="s">
        <v>442</v>
      </c>
      <c r="AU181" s="46">
        <v>0</v>
      </c>
      <c r="AV181" s="46" t="s">
        <v>442</v>
      </c>
      <c r="AW181" s="46" t="s">
        <v>442</v>
      </c>
      <c r="AX181" s="46" t="s">
        <v>442</v>
      </c>
      <c r="AY181" s="46" t="s">
        <v>481</v>
      </c>
      <c r="AZ181" s="46" t="s">
        <v>442</v>
      </c>
      <c r="BA181" t="s">
        <v>442</v>
      </c>
      <c r="BB181" t="s">
        <v>442</v>
      </c>
      <c r="BC181" s="2">
        <v>0.75138888888888899</v>
      </c>
      <c r="BD181">
        <v>1</v>
      </c>
      <c r="BE181" t="s">
        <v>471</v>
      </c>
      <c r="BF181" s="2">
        <v>0.76111111111111107</v>
      </c>
      <c r="BG181">
        <v>2.6</v>
      </c>
      <c r="BH181" t="s">
        <v>778</v>
      </c>
      <c r="BI181" s="2">
        <v>0.7715277777777777</v>
      </c>
      <c r="BJ181">
        <v>1</v>
      </c>
      <c r="BK181" t="s">
        <v>778</v>
      </c>
      <c r="BL181" s="2">
        <v>0.84375</v>
      </c>
      <c r="BM181">
        <v>80</v>
      </c>
      <c r="BN181">
        <v>80</v>
      </c>
      <c r="BO181">
        <v>80</v>
      </c>
      <c r="BP181">
        <v>80</v>
      </c>
      <c r="BQ181">
        <v>80</v>
      </c>
      <c r="BR181">
        <f>360+1200+480</f>
        <v>2040</v>
      </c>
      <c r="BS181">
        <v>-999</v>
      </c>
      <c r="BT181">
        <v>7.6450000000000005</v>
      </c>
      <c r="BU181">
        <v>-16.851000000000003</v>
      </c>
      <c r="BV181">
        <v>0.34032750000000001</v>
      </c>
      <c r="BW181">
        <v>0.25707989999999997</v>
      </c>
      <c r="BX181">
        <v>0.21245839999999999</v>
      </c>
      <c r="BY181">
        <v>4.983336E-2</v>
      </c>
      <c r="BZ181">
        <v>0.14030090000000001</v>
      </c>
      <c r="CA181" t="s">
        <v>429</v>
      </c>
      <c r="CB181" t="s">
        <v>429</v>
      </c>
      <c r="CC181" t="s">
        <v>429</v>
      </c>
      <c r="CD181">
        <v>3</v>
      </c>
      <c r="CE181">
        <v>4</v>
      </c>
      <c r="CF181">
        <v>10</v>
      </c>
      <c r="CG181">
        <f>CE181/CF181</f>
        <v>0.4</v>
      </c>
      <c r="CH181">
        <v>0</v>
      </c>
      <c r="CI181">
        <v>-999</v>
      </c>
      <c r="CJ181">
        <v>-999</v>
      </c>
      <c r="CK181">
        <v>0</v>
      </c>
      <c r="CL181">
        <v>0</v>
      </c>
      <c r="CM181">
        <v>0</v>
      </c>
      <c r="CN181">
        <v>1</v>
      </c>
      <c r="CO181" t="s">
        <v>1816</v>
      </c>
      <c r="CP181" t="s">
        <v>1065</v>
      </c>
    </row>
    <row r="182" spans="1:94" x14ac:dyDescent="0.3">
      <c r="A182" t="s">
        <v>366</v>
      </c>
      <c r="B182" s="1">
        <v>42941</v>
      </c>
      <c r="C182" t="s">
        <v>394</v>
      </c>
      <c r="D182" s="46" t="s">
        <v>409</v>
      </c>
      <c r="E182" t="s">
        <v>424</v>
      </c>
      <c r="F182">
        <v>26.48067</v>
      </c>
      <c r="G182">
        <v>-80.142319999999998</v>
      </c>
      <c r="H182" s="2">
        <v>0.72430555555555554</v>
      </c>
      <c r="I182">
        <v>87.6</v>
      </c>
      <c r="J182">
        <v>77.2</v>
      </c>
      <c r="K182">
        <v>105.5</v>
      </c>
      <c r="L182" s="46">
        <v>0</v>
      </c>
      <c r="M182" s="2">
        <v>0.35138888888888892</v>
      </c>
      <c r="N182">
        <v>85</v>
      </c>
      <c r="O182">
        <v>76.5</v>
      </c>
      <c r="P182">
        <v>96.7</v>
      </c>
      <c r="Q182">
        <v>0</v>
      </c>
      <c r="R182" t="s">
        <v>440</v>
      </c>
      <c r="S182">
        <v>350</v>
      </c>
      <c r="T182" s="2">
        <v>0.72916666666666663</v>
      </c>
      <c r="U182" s="2">
        <v>0.85416666666666663</v>
      </c>
      <c r="V182">
        <v>180</v>
      </c>
      <c r="W182" s="2">
        <v>0.27638888888888885</v>
      </c>
      <c r="X182" t="s">
        <v>429</v>
      </c>
      <c r="Y182" t="s">
        <v>429</v>
      </c>
      <c r="Z182" s="46" t="s">
        <v>485</v>
      </c>
      <c r="AA182">
        <v>620</v>
      </c>
      <c r="AB182">
        <v>2</v>
      </c>
      <c r="AC182">
        <v>4</v>
      </c>
      <c r="AD182">
        <v>117.045</v>
      </c>
      <c r="AE182">
        <v>267</v>
      </c>
      <c r="AF182">
        <v>78.474999999999994</v>
      </c>
      <c r="AG182">
        <v>9.7650000000000006</v>
      </c>
      <c r="AH182">
        <v>-999</v>
      </c>
      <c r="AI182" t="s">
        <v>685</v>
      </c>
      <c r="AJ182" s="46" t="s">
        <v>440</v>
      </c>
      <c r="AK182">
        <v>-999</v>
      </c>
      <c r="AL182">
        <v>-999</v>
      </c>
      <c r="AM182">
        <v>-999</v>
      </c>
      <c r="AN182">
        <v>-999</v>
      </c>
      <c r="AO182" s="46" t="s">
        <v>442</v>
      </c>
      <c r="AP182" t="s">
        <v>1770</v>
      </c>
      <c r="AQ182" t="s">
        <v>440</v>
      </c>
      <c r="AR182">
        <v>-999</v>
      </c>
      <c r="AS182" s="49">
        <v>0.27638888888888885</v>
      </c>
      <c r="AT182" s="46" t="s">
        <v>442</v>
      </c>
      <c r="AU182" s="46">
        <v>0</v>
      </c>
      <c r="AV182" s="46" t="s">
        <v>442</v>
      </c>
      <c r="AW182" s="46" t="s">
        <v>442</v>
      </c>
      <c r="AX182" s="46" t="s">
        <v>442</v>
      </c>
      <c r="AY182" s="46" t="s">
        <v>479</v>
      </c>
      <c r="AZ182" s="46" t="s">
        <v>442</v>
      </c>
      <c r="BA182" t="s">
        <v>442</v>
      </c>
      <c r="BB182" t="s">
        <v>442</v>
      </c>
      <c r="BC182" s="2">
        <v>0.27638888888888885</v>
      </c>
      <c r="BD182">
        <v>0.4</v>
      </c>
      <c r="BE182" t="s">
        <v>466</v>
      </c>
      <c r="BF182" s="2">
        <v>0.28750000000000003</v>
      </c>
      <c r="BG182">
        <v>2</v>
      </c>
      <c r="BH182" t="s">
        <v>778</v>
      </c>
      <c r="BI182" s="2">
        <v>0.2986111111111111</v>
      </c>
      <c r="BJ182">
        <v>1</v>
      </c>
      <c r="BK182" t="s">
        <v>778</v>
      </c>
      <c r="BL182" s="2">
        <v>0.84375</v>
      </c>
      <c r="BM182">
        <v>80</v>
      </c>
      <c r="BN182">
        <v>80</v>
      </c>
      <c r="BO182">
        <v>80</v>
      </c>
      <c r="BP182">
        <v>80</v>
      </c>
      <c r="BQ182">
        <v>80</v>
      </c>
      <c r="BR182">
        <f>40+900+900</f>
        <v>1840</v>
      </c>
      <c r="BS182">
        <v>-999</v>
      </c>
      <c r="BT182">
        <v>7.4034285714285719</v>
      </c>
      <c r="BU182">
        <v>-15.859</v>
      </c>
      <c r="BV182">
        <v>0.4002539</v>
      </c>
      <c r="BW182">
        <v>0.27110960000000001</v>
      </c>
      <c r="BX182">
        <v>0.1559036</v>
      </c>
      <c r="BY182">
        <v>4.1239489999999997E-2</v>
      </c>
      <c r="BZ182">
        <v>0.13149350000000001</v>
      </c>
      <c r="CA182" t="s">
        <v>429</v>
      </c>
      <c r="CB182" t="s">
        <v>429</v>
      </c>
      <c r="CC182" t="s">
        <v>429</v>
      </c>
      <c r="CD182">
        <v>3</v>
      </c>
      <c r="CE182">
        <v>4</v>
      </c>
      <c r="CF182">
        <v>10</v>
      </c>
      <c r="CG182">
        <f>CE182/CF182</f>
        <v>0.4</v>
      </c>
      <c r="CH182">
        <v>0</v>
      </c>
      <c r="CI182">
        <v>-999</v>
      </c>
      <c r="CJ182">
        <v>-999</v>
      </c>
      <c r="CK182">
        <v>0</v>
      </c>
      <c r="CL182">
        <v>0</v>
      </c>
      <c r="CM182">
        <v>0</v>
      </c>
      <c r="CN182">
        <v>1</v>
      </c>
      <c r="CO182" t="s">
        <v>1816</v>
      </c>
    </row>
    <row r="183" spans="1:94" x14ac:dyDescent="0.3">
      <c r="A183" t="s">
        <v>374</v>
      </c>
      <c r="B183" s="1">
        <v>42945</v>
      </c>
      <c r="C183" t="s">
        <v>394</v>
      </c>
      <c r="D183" s="46" t="s">
        <v>409</v>
      </c>
      <c r="E183" t="s">
        <v>424</v>
      </c>
      <c r="F183">
        <v>26.48067</v>
      </c>
      <c r="G183">
        <v>-80.142319999999998</v>
      </c>
      <c r="H183" s="2">
        <v>0.7270833333333333</v>
      </c>
      <c r="I183">
        <v>89.4</v>
      </c>
      <c r="J183">
        <v>66.400000000000006</v>
      </c>
      <c r="K183">
        <v>101.5</v>
      </c>
      <c r="L183" s="46">
        <v>5.0999999999999996</v>
      </c>
      <c r="M183" s="2">
        <v>0.84791666666666676</v>
      </c>
      <c r="N183">
        <v>83.3</v>
      </c>
      <c r="O183">
        <v>71.2</v>
      </c>
      <c r="P183">
        <v>89.7</v>
      </c>
      <c r="Q183">
        <v>2.5</v>
      </c>
      <c r="R183" t="s">
        <v>442</v>
      </c>
      <c r="S183">
        <v>358</v>
      </c>
      <c r="T183" s="2">
        <v>0.72916666666666663</v>
      </c>
      <c r="U183" s="2">
        <v>0.85416666666666663</v>
      </c>
      <c r="V183">
        <v>180</v>
      </c>
      <c r="W183" s="2">
        <v>0.27708333333333335</v>
      </c>
      <c r="X183" t="s">
        <v>429</v>
      </c>
      <c r="Y183" t="s">
        <v>453</v>
      </c>
      <c r="Z183" s="46" t="s">
        <v>488</v>
      </c>
      <c r="AA183">
        <v>700</v>
      </c>
      <c r="AB183">
        <v>3</v>
      </c>
      <c r="AC183">
        <v>2</v>
      </c>
      <c r="AD183">
        <v>126.575</v>
      </c>
      <c r="AE183">
        <v>260</v>
      </c>
      <c r="AF183">
        <v>86.004999999999995</v>
      </c>
      <c r="AG183">
        <v>8.5749999999999993</v>
      </c>
      <c r="AH183">
        <v>-999</v>
      </c>
      <c r="AI183" t="s">
        <v>693</v>
      </c>
      <c r="AJ183" s="46" t="s">
        <v>440</v>
      </c>
      <c r="AK183">
        <v>-999</v>
      </c>
      <c r="AL183">
        <v>-999</v>
      </c>
      <c r="AM183">
        <v>-999</v>
      </c>
      <c r="AN183">
        <v>-999</v>
      </c>
      <c r="AO183" s="46" t="s">
        <v>442</v>
      </c>
      <c r="AP183" t="s">
        <v>1770</v>
      </c>
      <c r="AQ183" t="s">
        <v>440</v>
      </c>
      <c r="AR183">
        <v>-999</v>
      </c>
      <c r="AS183" s="46">
        <v>-999</v>
      </c>
      <c r="AT183" s="46" t="s">
        <v>442</v>
      </c>
      <c r="AU183" s="46">
        <v>0</v>
      </c>
      <c r="AV183" s="46" t="s">
        <v>442</v>
      </c>
      <c r="AW183" s="46" t="s">
        <v>442</v>
      </c>
      <c r="AX183" s="46" t="s">
        <v>442</v>
      </c>
      <c r="AY183" s="46" t="s">
        <v>479</v>
      </c>
      <c r="AZ183" s="46" t="s">
        <v>442</v>
      </c>
      <c r="BA183" t="s">
        <v>442</v>
      </c>
      <c r="BB183" t="s">
        <v>442</v>
      </c>
      <c r="BC183" s="2">
        <v>0.77708333333333324</v>
      </c>
      <c r="BD183">
        <v>0.4</v>
      </c>
      <c r="BE183" t="s">
        <v>481</v>
      </c>
      <c r="BF183" s="2">
        <v>0.28750000000000003</v>
      </c>
      <c r="BG183">
        <v>1.7</v>
      </c>
      <c r="BH183" t="s">
        <v>1054</v>
      </c>
      <c r="BI183" s="2">
        <v>0.29791666666666666</v>
      </c>
      <c r="BJ183">
        <v>0.4</v>
      </c>
      <c r="BK183" t="s">
        <v>1054</v>
      </c>
      <c r="BL183" s="2">
        <v>0.82291666666666663</v>
      </c>
      <c r="BM183">
        <v>80</v>
      </c>
      <c r="BN183">
        <v>80</v>
      </c>
      <c r="BO183">
        <v>80</v>
      </c>
      <c r="BP183">
        <v>80</v>
      </c>
      <c r="BQ183">
        <v>80</v>
      </c>
      <c r="BR183">
        <v>600</v>
      </c>
      <c r="BS183">
        <v>-999</v>
      </c>
      <c r="BT183">
        <v>7.173</v>
      </c>
      <c r="BU183">
        <v>-19.732000000000003</v>
      </c>
      <c r="BV183">
        <v>0.28754109999999999</v>
      </c>
      <c r="BW183">
        <v>0.2818522</v>
      </c>
      <c r="BX183">
        <v>0.1428731</v>
      </c>
      <c r="BY183">
        <v>4.0933560000000001E-2</v>
      </c>
      <c r="BZ183">
        <v>0.24679999999999999</v>
      </c>
      <c r="CA183" t="s">
        <v>429</v>
      </c>
      <c r="CB183" t="s">
        <v>429</v>
      </c>
      <c r="CC183" t="s">
        <v>429</v>
      </c>
      <c r="CD183">
        <v>3</v>
      </c>
      <c r="CE183">
        <v>22</v>
      </c>
      <c r="CF183">
        <v>20</v>
      </c>
      <c r="CG183">
        <f>CE183/CF183</f>
        <v>1.1000000000000001</v>
      </c>
      <c r="CH183">
        <v>1</v>
      </c>
      <c r="CI183">
        <v>-999</v>
      </c>
      <c r="CJ183">
        <v>-999</v>
      </c>
      <c r="CK183">
        <v>0</v>
      </c>
      <c r="CL183">
        <v>0</v>
      </c>
      <c r="CM183">
        <v>0</v>
      </c>
      <c r="CN183">
        <v>1</v>
      </c>
      <c r="CO183" t="s">
        <v>1816</v>
      </c>
    </row>
    <row r="184" spans="1:94" x14ac:dyDescent="0.3">
      <c r="A184" t="s">
        <v>376</v>
      </c>
      <c r="B184" s="1">
        <v>42947</v>
      </c>
      <c r="C184" t="s">
        <v>394</v>
      </c>
      <c r="D184" s="46" t="s">
        <v>409</v>
      </c>
      <c r="E184" t="s">
        <v>424</v>
      </c>
      <c r="F184">
        <v>26.48067</v>
      </c>
      <c r="G184">
        <v>-80.142319999999998</v>
      </c>
      <c r="H184" s="2">
        <v>0.7270833333333333</v>
      </c>
      <c r="I184">
        <v>80.900000000000006</v>
      </c>
      <c r="J184">
        <v>77.099999999999994</v>
      </c>
      <c r="K184">
        <v>87.9</v>
      </c>
      <c r="L184" s="46">
        <v>3</v>
      </c>
      <c r="M184" t="s">
        <v>429</v>
      </c>
      <c r="N184" t="s">
        <v>429</v>
      </c>
      <c r="O184" t="s">
        <v>429</v>
      </c>
      <c r="P184" t="s">
        <v>429</v>
      </c>
      <c r="Q184" t="s">
        <v>429</v>
      </c>
      <c r="R184" t="s">
        <v>429</v>
      </c>
      <c r="S184">
        <v>360</v>
      </c>
      <c r="T184" s="2">
        <v>0.72916666666666663</v>
      </c>
      <c r="U184" s="2">
        <v>0.85416666666666663</v>
      </c>
      <c r="V184">
        <v>180</v>
      </c>
      <c r="W184" s="2">
        <v>0.7680555555555556</v>
      </c>
      <c r="X184" t="s">
        <v>429</v>
      </c>
      <c r="Y184" t="s">
        <v>478</v>
      </c>
      <c r="Z184" s="46" t="s">
        <v>485</v>
      </c>
      <c r="AA184">
        <v>710</v>
      </c>
      <c r="AB184">
        <v>3</v>
      </c>
      <c r="AC184">
        <v>2</v>
      </c>
      <c r="AD184">
        <v>129.73500000000001</v>
      </c>
      <c r="AE184">
        <v>285</v>
      </c>
      <c r="AF184">
        <v>82.444999999999993</v>
      </c>
      <c r="AG184">
        <v>9.8650000000000002</v>
      </c>
      <c r="AH184">
        <v>-999</v>
      </c>
      <c r="AI184" t="s">
        <v>695</v>
      </c>
      <c r="AJ184" s="46" t="s">
        <v>440</v>
      </c>
      <c r="AK184">
        <v>-999</v>
      </c>
      <c r="AL184">
        <v>-999</v>
      </c>
      <c r="AM184">
        <v>-999</v>
      </c>
      <c r="AN184">
        <v>-999</v>
      </c>
      <c r="AO184" s="46" t="s">
        <v>442</v>
      </c>
      <c r="AP184" t="s">
        <v>1770</v>
      </c>
      <c r="AQ184" t="s">
        <v>440</v>
      </c>
      <c r="AR184">
        <v>-999</v>
      </c>
      <c r="AS184" s="49">
        <v>0.28472222222222221</v>
      </c>
      <c r="AT184" s="46" t="s">
        <v>442</v>
      </c>
      <c r="AU184" s="46">
        <v>1</v>
      </c>
      <c r="AV184" s="46" t="s">
        <v>442</v>
      </c>
      <c r="AW184" s="46" t="s">
        <v>442</v>
      </c>
      <c r="AX184" s="46" t="s">
        <v>442</v>
      </c>
      <c r="AY184" s="46" t="s">
        <v>479</v>
      </c>
      <c r="AZ184" s="46" t="s">
        <v>442</v>
      </c>
      <c r="BA184" t="s">
        <v>442</v>
      </c>
      <c r="BB184" t="s">
        <v>442</v>
      </c>
      <c r="BC184" s="2">
        <v>0.7680555555555556</v>
      </c>
      <c r="BD184">
        <v>0.35</v>
      </c>
      <c r="BE184" t="s">
        <v>471</v>
      </c>
      <c r="BF184" s="2">
        <v>0.77847222222222223</v>
      </c>
      <c r="BG184">
        <v>2.2999999999999998</v>
      </c>
      <c r="BH184" t="s">
        <v>778</v>
      </c>
      <c r="BI184" s="2">
        <v>0.78888888888888886</v>
      </c>
      <c r="BJ184">
        <v>0.47</v>
      </c>
      <c r="BK184" t="s">
        <v>1054</v>
      </c>
      <c r="BL184" s="2">
        <v>0.84027777777777779</v>
      </c>
      <c r="BM184">
        <v>80</v>
      </c>
      <c r="BN184">
        <v>80</v>
      </c>
      <c r="BO184">
        <v>80</v>
      </c>
      <c r="BP184">
        <v>80</v>
      </c>
      <c r="BQ184">
        <v>80</v>
      </c>
      <c r="BR184">
        <f>680+160</f>
        <v>840</v>
      </c>
      <c r="BS184">
        <v>-999</v>
      </c>
      <c r="BT184">
        <v>-999</v>
      </c>
      <c r="BU184">
        <v>-999</v>
      </c>
      <c r="BV184">
        <v>-999</v>
      </c>
      <c r="BW184">
        <v>-999</v>
      </c>
      <c r="BX184">
        <v>-999</v>
      </c>
      <c r="BY184">
        <v>-999</v>
      </c>
      <c r="BZ184">
        <v>-999</v>
      </c>
      <c r="CA184" t="s">
        <v>429</v>
      </c>
      <c r="CB184">
        <v>1</v>
      </c>
      <c r="CC184">
        <v>10</v>
      </c>
      <c r="CD184">
        <v>4</v>
      </c>
      <c r="CE184">
        <v>10</v>
      </c>
      <c r="CF184">
        <v>5</v>
      </c>
      <c r="CG184">
        <f>CE184/CF184</f>
        <v>2</v>
      </c>
      <c r="CH184">
        <v>2</v>
      </c>
      <c r="CI184" t="s">
        <v>1151</v>
      </c>
      <c r="CJ184">
        <v>1</v>
      </c>
      <c r="CK184">
        <v>0</v>
      </c>
      <c r="CL184">
        <v>0</v>
      </c>
      <c r="CM184">
        <v>0</v>
      </c>
      <c r="CN184">
        <v>1</v>
      </c>
      <c r="CO184" t="s">
        <v>1816</v>
      </c>
      <c r="CP184" t="s">
        <v>1818</v>
      </c>
    </row>
    <row r="185" spans="1:94" x14ac:dyDescent="0.3">
      <c r="A185" t="s">
        <v>208</v>
      </c>
      <c r="B185" s="1">
        <v>42564</v>
      </c>
      <c r="C185" t="s">
        <v>391</v>
      </c>
      <c r="D185" s="46" t="s">
        <v>409</v>
      </c>
      <c r="E185" t="s">
        <v>424</v>
      </c>
      <c r="F185">
        <v>26.48067</v>
      </c>
      <c r="G185">
        <v>-80.142319999999998</v>
      </c>
      <c r="H185" s="2">
        <v>0.63611111111111118</v>
      </c>
      <c r="I185">
        <v>91.2</v>
      </c>
      <c r="J185">
        <v>68.599999999999994</v>
      </c>
      <c r="K185">
        <v>107.7</v>
      </c>
      <c r="L185" s="46">
        <v>0.8</v>
      </c>
      <c r="M185" s="2">
        <v>0.83472222222222225</v>
      </c>
      <c r="N185">
        <v>88.2</v>
      </c>
      <c r="O185">
        <v>61.9</v>
      </c>
      <c r="P185">
        <v>96.9</v>
      </c>
      <c r="Q185">
        <v>0.9</v>
      </c>
      <c r="R185" t="s">
        <v>440</v>
      </c>
      <c r="S185">
        <v>-999</v>
      </c>
      <c r="T185" s="2">
        <v>0.63541666666666663</v>
      </c>
      <c r="U185" s="2">
        <v>0.83333333333333337</v>
      </c>
      <c r="V185">
        <v>285.00000000000011</v>
      </c>
      <c r="W185" s="2">
        <v>0.71875</v>
      </c>
      <c r="X185" t="s">
        <v>459</v>
      </c>
      <c r="Y185" t="s">
        <v>473</v>
      </c>
      <c r="Z185" s="46" t="s">
        <v>429</v>
      </c>
      <c r="AA185">
        <v>100</v>
      </c>
      <c r="AB185">
        <v>2</v>
      </c>
      <c r="AC185">
        <v>-999</v>
      </c>
      <c r="AD185">
        <v>35.74</v>
      </c>
      <c r="AE185">
        <v>144</v>
      </c>
      <c r="AF185">
        <v>41.954999999999998</v>
      </c>
      <c r="AG185">
        <v>4.62</v>
      </c>
      <c r="AH185">
        <v>-999</v>
      </c>
      <c r="AI185">
        <v>-999</v>
      </c>
      <c r="AJ185" s="46">
        <v>-999</v>
      </c>
      <c r="AK185">
        <v>-999</v>
      </c>
      <c r="AL185">
        <v>-999</v>
      </c>
      <c r="AM185">
        <v>-999</v>
      </c>
      <c r="AN185">
        <v>-999</v>
      </c>
      <c r="AO185" s="46" t="s">
        <v>440</v>
      </c>
      <c r="AP185">
        <v>-999</v>
      </c>
      <c r="AQ185">
        <v>-999</v>
      </c>
      <c r="AR185">
        <v>-999</v>
      </c>
      <c r="AS185" s="46">
        <v>-999</v>
      </c>
      <c r="AT185" s="46">
        <v>-999</v>
      </c>
      <c r="AU185" s="46">
        <v>-999</v>
      </c>
      <c r="AV185" s="46">
        <v>-999</v>
      </c>
      <c r="AW185" s="46">
        <v>-999</v>
      </c>
      <c r="AX185" s="46">
        <v>-999</v>
      </c>
      <c r="AY185" s="46">
        <v>-999</v>
      </c>
      <c r="AZ185" s="46">
        <v>-999</v>
      </c>
      <c r="BA185">
        <v>-999</v>
      </c>
      <c r="BB185">
        <v>-999</v>
      </c>
      <c r="BC185" s="2" t="s">
        <v>429</v>
      </c>
      <c r="BD185" t="s">
        <v>429</v>
      </c>
      <c r="BE185" t="s">
        <v>429</v>
      </c>
      <c r="BF185" s="2" t="s">
        <v>429</v>
      </c>
      <c r="BG185" t="s">
        <v>429</v>
      </c>
      <c r="BH185" t="s">
        <v>429</v>
      </c>
      <c r="BI185" s="2" t="s">
        <v>429</v>
      </c>
      <c r="BJ185" t="s">
        <v>429</v>
      </c>
      <c r="BK185" t="s">
        <v>429</v>
      </c>
      <c r="BL185" s="2">
        <v>0.84166666666666667</v>
      </c>
      <c r="BM185">
        <v>-999</v>
      </c>
      <c r="BN185">
        <v>-999</v>
      </c>
      <c r="BO185">
        <v>-999</v>
      </c>
      <c r="BP185">
        <v>-999</v>
      </c>
      <c r="BQ185">
        <v>-999</v>
      </c>
      <c r="BR185">
        <v>400</v>
      </c>
      <c r="BS185">
        <v>-999</v>
      </c>
      <c r="BT185">
        <v>-999</v>
      </c>
      <c r="BU185">
        <v>-999</v>
      </c>
      <c r="BV185">
        <v>-999</v>
      </c>
      <c r="BW185">
        <v>-999</v>
      </c>
      <c r="BX185">
        <v>-999</v>
      </c>
      <c r="BY185">
        <v>-999</v>
      </c>
      <c r="BZ185">
        <v>-999</v>
      </c>
      <c r="CA185">
        <v>-999</v>
      </c>
      <c r="CB185">
        <v>-999</v>
      </c>
      <c r="CC185">
        <v>-999</v>
      </c>
      <c r="CD185">
        <v>-999</v>
      </c>
      <c r="CE185">
        <v>-999</v>
      </c>
      <c r="CF185">
        <v>-999</v>
      </c>
      <c r="CG185">
        <v>-999</v>
      </c>
      <c r="CH185">
        <v>-999</v>
      </c>
      <c r="CI185">
        <v>-999</v>
      </c>
      <c r="CJ185">
        <v>-999</v>
      </c>
      <c r="CK185">
        <v>-999</v>
      </c>
      <c r="CL185">
        <v>-999</v>
      </c>
      <c r="CM185">
        <v>-999</v>
      </c>
      <c r="CN185">
        <v>-999</v>
      </c>
      <c r="CO185">
        <v>-999</v>
      </c>
    </row>
    <row r="186" spans="1:94" x14ac:dyDescent="0.3">
      <c r="A186" t="s">
        <v>158</v>
      </c>
      <c r="B186" s="1">
        <v>42446</v>
      </c>
      <c r="C186" t="s">
        <v>390</v>
      </c>
      <c r="D186" s="46" t="s">
        <v>409</v>
      </c>
      <c r="E186" t="s">
        <v>424</v>
      </c>
      <c r="F186">
        <v>26.48067</v>
      </c>
      <c r="G186">
        <v>-80.142319999999998</v>
      </c>
      <c r="H186" s="2">
        <v>0.28819444444444448</v>
      </c>
      <c r="I186">
        <v>73.2</v>
      </c>
      <c r="J186">
        <v>88.3</v>
      </c>
      <c r="K186">
        <v>74.599999999999994</v>
      </c>
      <c r="L186" s="46">
        <v>0.6</v>
      </c>
      <c r="M186" s="2">
        <v>0.49861111111111112</v>
      </c>
      <c r="N186">
        <v>93.2</v>
      </c>
      <c r="O186">
        <v>53</v>
      </c>
      <c r="P186">
        <v>103.6</v>
      </c>
      <c r="Q186">
        <v>0</v>
      </c>
      <c r="R186" t="s">
        <v>440</v>
      </c>
      <c r="S186">
        <v>-999</v>
      </c>
      <c r="T186" s="2">
        <v>0.27777777777777779</v>
      </c>
      <c r="U186" s="2">
        <v>0.5</v>
      </c>
      <c r="V186">
        <v>320</v>
      </c>
      <c r="W186" s="2">
        <v>0.3520833333333333</v>
      </c>
      <c r="X186" t="s">
        <v>429</v>
      </c>
      <c r="Y186" t="s">
        <v>453</v>
      </c>
      <c r="Z186" s="46">
        <v>-999</v>
      </c>
      <c r="AA186">
        <v>760</v>
      </c>
      <c r="AB186" t="s">
        <v>429</v>
      </c>
      <c r="AC186">
        <v>-999</v>
      </c>
      <c r="AD186">
        <v>-999</v>
      </c>
      <c r="AE186">
        <v>-999</v>
      </c>
      <c r="AF186">
        <v>-999</v>
      </c>
      <c r="AG186">
        <v>-999</v>
      </c>
      <c r="AH186">
        <v>-999</v>
      </c>
      <c r="AI186">
        <v>-999</v>
      </c>
      <c r="AJ186" s="46">
        <v>-999</v>
      </c>
      <c r="AK186">
        <v>-999</v>
      </c>
      <c r="AL186">
        <v>-999</v>
      </c>
      <c r="AM186">
        <v>-999</v>
      </c>
      <c r="AN186">
        <v>-999</v>
      </c>
      <c r="AO186" s="46" t="s">
        <v>440</v>
      </c>
      <c r="AP186">
        <v>-999</v>
      </c>
      <c r="AQ186" t="s">
        <v>440</v>
      </c>
      <c r="AR186">
        <v>-999</v>
      </c>
      <c r="AS186" s="46">
        <v>-999</v>
      </c>
      <c r="AT186" s="46" t="s">
        <v>440</v>
      </c>
      <c r="AU186" s="46">
        <v>-999</v>
      </c>
      <c r="AV186" s="46" t="s">
        <v>440</v>
      </c>
      <c r="AW186" s="46" t="s">
        <v>440</v>
      </c>
      <c r="AX186" s="46" t="s">
        <v>442</v>
      </c>
      <c r="AY186" s="46" t="s">
        <v>472</v>
      </c>
      <c r="AZ186" s="46">
        <v>-999</v>
      </c>
      <c r="BA186">
        <v>-999</v>
      </c>
      <c r="BB186">
        <v>-999</v>
      </c>
      <c r="BC186">
        <v>-999</v>
      </c>
      <c r="BD186">
        <v>-999</v>
      </c>
      <c r="BE186">
        <v>-999</v>
      </c>
      <c r="BF186" s="2">
        <v>0.36388888888888887</v>
      </c>
      <c r="BG186">
        <v>2.5</v>
      </c>
      <c r="BH186" t="s">
        <v>472</v>
      </c>
      <c r="BI186" s="43">
        <v>-999</v>
      </c>
      <c r="BJ186">
        <v>-999</v>
      </c>
      <c r="BK186">
        <v>-999</v>
      </c>
      <c r="BL186" s="2">
        <v>0.39999999999999997</v>
      </c>
      <c r="BM186">
        <v>-999</v>
      </c>
      <c r="BN186">
        <v>-999</v>
      </c>
      <c r="BO186">
        <v>-999</v>
      </c>
      <c r="BP186">
        <v>-999</v>
      </c>
      <c r="BQ186">
        <v>-999</v>
      </c>
      <c r="BR186">
        <v>1400</v>
      </c>
      <c r="BS186">
        <v>-999</v>
      </c>
      <c r="BT186">
        <v>-999</v>
      </c>
      <c r="BU186">
        <v>-999</v>
      </c>
      <c r="BV186">
        <v>-999</v>
      </c>
      <c r="BW186">
        <v>-999</v>
      </c>
      <c r="BX186">
        <v>-999</v>
      </c>
      <c r="BY186">
        <v>-999</v>
      </c>
      <c r="BZ186">
        <v>-999</v>
      </c>
      <c r="CA186">
        <v>-999</v>
      </c>
      <c r="CB186">
        <v>-999</v>
      </c>
      <c r="CC186">
        <v>-999</v>
      </c>
      <c r="CD186">
        <v>-999</v>
      </c>
      <c r="CE186">
        <v>-999</v>
      </c>
      <c r="CF186">
        <v>-999</v>
      </c>
      <c r="CG186">
        <v>-999</v>
      </c>
      <c r="CH186">
        <v>-999</v>
      </c>
      <c r="CI186">
        <v>-999</v>
      </c>
      <c r="CJ186">
        <v>-999</v>
      </c>
      <c r="CK186">
        <v>-999</v>
      </c>
      <c r="CL186">
        <v>-999</v>
      </c>
      <c r="CM186">
        <v>-999</v>
      </c>
      <c r="CN186">
        <v>-999</v>
      </c>
      <c r="CO186">
        <v>-999</v>
      </c>
    </row>
    <row r="187" spans="1:94" x14ac:dyDescent="0.3">
      <c r="A187" t="s">
        <v>357</v>
      </c>
      <c r="B187" s="1">
        <v>42939</v>
      </c>
      <c r="C187" t="s">
        <v>394</v>
      </c>
      <c r="D187" s="46" t="s">
        <v>409</v>
      </c>
      <c r="E187" t="s">
        <v>424</v>
      </c>
      <c r="F187">
        <v>26.48067</v>
      </c>
      <c r="G187">
        <v>-80.142319999999998</v>
      </c>
      <c r="H187" s="2">
        <v>0.27083333333333331</v>
      </c>
      <c r="I187">
        <v>81.099999999999994</v>
      </c>
      <c r="J187">
        <v>80.7</v>
      </c>
      <c r="K187">
        <v>89</v>
      </c>
      <c r="L187" s="46">
        <v>0</v>
      </c>
      <c r="M187" s="2">
        <v>0.375</v>
      </c>
      <c r="N187">
        <v>92.3</v>
      </c>
      <c r="O187">
        <v>74.599999999999994</v>
      </c>
      <c r="P187">
        <v>112.4</v>
      </c>
      <c r="Q187">
        <v>0</v>
      </c>
      <c r="R187" t="s">
        <v>429</v>
      </c>
      <c r="S187">
        <v>-999</v>
      </c>
      <c r="T187" s="2">
        <v>0.27083333333333331</v>
      </c>
      <c r="U187" s="2">
        <v>0.375</v>
      </c>
      <c r="V187">
        <v>150.00000000000003</v>
      </c>
      <c r="W187" s="2">
        <v>0.29166666666666669</v>
      </c>
      <c r="X187" t="s">
        <v>429</v>
      </c>
      <c r="Y187" t="s">
        <v>478</v>
      </c>
      <c r="Z187" s="46" t="s">
        <v>485</v>
      </c>
      <c r="AA187">
        <v>370</v>
      </c>
      <c r="AB187">
        <v>3</v>
      </c>
      <c r="AC187">
        <v>1</v>
      </c>
      <c r="AD187">
        <v>69.97</v>
      </c>
      <c r="AE187">
        <v>269</v>
      </c>
      <c r="AF187">
        <v>87.814999999999998</v>
      </c>
      <c r="AG187">
        <v>8.7349999999999994</v>
      </c>
      <c r="AH187">
        <v>-999</v>
      </c>
      <c r="AI187">
        <v>-999</v>
      </c>
      <c r="AJ187" s="46">
        <v>-999</v>
      </c>
      <c r="AK187">
        <v>-999</v>
      </c>
      <c r="AL187">
        <v>-999</v>
      </c>
      <c r="AM187">
        <v>-999</v>
      </c>
      <c r="AN187">
        <v>-999</v>
      </c>
      <c r="AO187" s="46" t="s">
        <v>429</v>
      </c>
      <c r="AP187" t="s">
        <v>429</v>
      </c>
      <c r="AQ187" t="s">
        <v>440</v>
      </c>
      <c r="AR187">
        <v>-999</v>
      </c>
      <c r="AS187" s="46">
        <v>-999</v>
      </c>
      <c r="AT187" s="46" t="s">
        <v>429</v>
      </c>
      <c r="AU187" s="46">
        <v>-999</v>
      </c>
      <c r="AV187" s="46" t="s">
        <v>442</v>
      </c>
      <c r="AW187" s="49" t="s">
        <v>429</v>
      </c>
      <c r="AX187" s="46" t="s">
        <v>429</v>
      </c>
      <c r="AY187" s="46" t="s">
        <v>429</v>
      </c>
      <c r="AZ187" s="46" t="s">
        <v>440</v>
      </c>
      <c r="BA187" t="s">
        <v>429</v>
      </c>
      <c r="BB187" t="s">
        <v>429</v>
      </c>
      <c r="BC187">
        <v>-999</v>
      </c>
      <c r="BD187">
        <v>-999</v>
      </c>
      <c r="BE187">
        <v>-999</v>
      </c>
      <c r="BF187" s="2" t="s">
        <v>429</v>
      </c>
      <c r="BG187" t="s">
        <v>429</v>
      </c>
      <c r="BH187" t="s">
        <v>429</v>
      </c>
      <c r="BI187">
        <v>-999</v>
      </c>
      <c r="BJ187">
        <v>-999</v>
      </c>
      <c r="BK187">
        <v>-999</v>
      </c>
      <c r="BL187" s="2">
        <v>0.38055555555555554</v>
      </c>
      <c r="BM187">
        <v>-999</v>
      </c>
      <c r="BN187">
        <v>-999</v>
      </c>
      <c r="BO187">
        <v>-999</v>
      </c>
      <c r="BP187">
        <v>-999</v>
      </c>
      <c r="BQ187">
        <v>-999</v>
      </c>
      <c r="BR187">
        <v>600</v>
      </c>
      <c r="BS187">
        <v>-999</v>
      </c>
      <c r="BT187">
        <v>-999</v>
      </c>
      <c r="BU187">
        <v>-999</v>
      </c>
      <c r="BV187">
        <v>-999</v>
      </c>
      <c r="BW187">
        <v>-999</v>
      </c>
      <c r="BX187">
        <v>-999</v>
      </c>
      <c r="BY187">
        <v>-999</v>
      </c>
      <c r="BZ187">
        <v>-999</v>
      </c>
      <c r="CA187">
        <v>-999</v>
      </c>
      <c r="CB187">
        <v>-999</v>
      </c>
      <c r="CC187">
        <v>-999</v>
      </c>
      <c r="CD187">
        <v>-999</v>
      </c>
      <c r="CE187">
        <v>-999</v>
      </c>
      <c r="CF187">
        <v>-999</v>
      </c>
      <c r="CG187">
        <v>-999</v>
      </c>
      <c r="CH187">
        <v>-999</v>
      </c>
      <c r="CI187">
        <v>-999</v>
      </c>
      <c r="CJ187">
        <v>-999</v>
      </c>
      <c r="CK187">
        <v>-999</v>
      </c>
      <c r="CL187">
        <v>-999</v>
      </c>
      <c r="CM187">
        <v>-999</v>
      </c>
      <c r="CN187">
        <v>-999</v>
      </c>
      <c r="CO187">
        <v>-999</v>
      </c>
      <c r="CP187" t="s">
        <v>1910</v>
      </c>
    </row>
    <row r="188" spans="1:94" x14ac:dyDescent="0.3">
      <c r="A188" t="s">
        <v>364</v>
      </c>
      <c r="B188" s="1">
        <v>42940</v>
      </c>
      <c r="C188" t="s">
        <v>394</v>
      </c>
      <c r="D188" s="46" t="s">
        <v>409</v>
      </c>
      <c r="E188" t="s">
        <v>424</v>
      </c>
      <c r="F188">
        <v>26.48067</v>
      </c>
      <c r="G188">
        <v>-80.142319999999998</v>
      </c>
      <c r="H188" t="s">
        <v>429</v>
      </c>
      <c r="I188" t="s">
        <v>429</v>
      </c>
      <c r="J188" t="s">
        <v>429</v>
      </c>
      <c r="K188" t="s">
        <v>429</v>
      </c>
      <c r="L188" s="46" t="s">
        <v>429</v>
      </c>
      <c r="M188" s="2">
        <v>0.35138888888888892</v>
      </c>
      <c r="N188">
        <v>86.4</v>
      </c>
      <c r="O188">
        <v>69</v>
      </c>
      <c r="P188">
        <v>95.4</v>
      </c>
      <c r="Q188">
        <v>1.5</v>
      </c>
      <c r="R188" t="s">
        <v>440</v>
      </c>
      <c r="S188">
        <v>-999</v>
      </c>
      <c r="T188" s="2">
        <v>0.70833333333333337</v>
      </c>
      <c r="U188" s="2">
        <v>0.85416666666666663</v>
      </c>
      <c r="V188">
        <v>209.99999999999989</v>
      </c>
      <c r="W188" s="2">
        <v>0.83263888888888893</v>
      </c>
      <c r="X188" t="s">
        <v>429</v>
      </c>
      <c r="Y188" t="s">
        <v>453</v>
      </c>
      <c r="Z188" s="46" t="s">
        <v>486</v>
      </c>
      <c r="AA188">
        <v>1109</v>
      </c>
      <c r="AB188">
        <v>3</v>
      </c>
      <c r="AC188">
        <v>3</v>
      </c>
      <c r="AD188">
        <v>153.33000000000001</v>
      </c>
      <c r="AE188">
        <v>329</v>
      </c>
      <c r="AF188">
        <v>102.43</v>
      </c>
      <c r="AG188">
        <v>12</v>
      </c>
      <c r="AH188">
        <v>-999</v>
      </c>
      <c r="AI188">
        <v>-999</v>
      </c>
      <c r="AJ188" s="46">
        <v>-999</v>
      </c>
      <c r="AK188">
        <v>-999</v>
      </c>
      <c r="AL188">
        <v>-999</v>
      </c>
      <c r="AM188">
        <v>-999</v>
      </c>
      <c r="AN188">
        <v>-999</v>
      </c>
      <c r="AO188" s="46" t="s">
        <v>442</v>
      </c>
      <c r="AP188" t="s">
        <v>1770</v>
      </c>
      <c r="AQ188" t="s">
        <v>440</v>
      </c>
      <c r="AR188">
        <v>-999</v>
      </c>
      <c r="AS188" s="46">
        <v>-999</v>
      </c>
      <c r="AT188" s="46" t="s">
        <v>442</v>
      </c>
      <c r="AU188" s="46">
        <v>1</v>
      </c>
      <c r="AV188" s="46" t="s">
        <v>442</v>
      </c>
      <c r="AW188" s="46" t="s">
        <v>442</v>
      </c>
      <c r="AX188" s="46" t="s">
        <v>442</v>
      </c>
      <c r="AY188" s="46" t="s">
        <v>481</v>
      </c>
      <c r="AZ188" s="46" t="s">
        <v>440</v>
      </c>
      <c r="BA188" t="s">
        <v>429</v>
      </c>
      <c r="BB188" t="s">
        <v>429</v>
      </c>
      <c r="BC188">
        <v>-999</v>
      </c>
      <c r="BD188">
        <v>-999</v>
      </c>
      <c r="BE188">
        <v>-999</v>
      </c>
      <c r="BF188" s="2">
        <v>0.84375</v>
      </c>
      <c r="BG188">
        <v>1.3</v>
      </c>
      <c r="BH188" t="s">
        <v>466</v>
      </c>
      <c r="BI188">
        <v>-999</v>
      </c>
      <c r="BJ188">
        <v>-999</v>
      </c>
      <c r="BK188">
        <v>-999</v>
      </c>
      <c r="BL188" s="2">
        <v>0.8569444444444444</v>
      </c>
      <c r="BM188">
        <v>-999</v>
      </c>
      <c r="BN188">
        <v>-999</v>
      </c>
      <c r="BO188">
        <v>-999</v>
      </c>
      <c r="BP188">
        <v>-999</v>
      </c>
      <c r="BQ188">
        <v>-999</v>
      </c>
      <c r="BR188" t="s">
        <v>429</v>
      </c>
      <c r="BS188">
        <v>-999</v>
      </c>
      <c r="BT188">
        <v>-999</v>
      </c>
      <c r="BU188">
        <v>-999</v>
      </c>
      <c r="BV188">
        <v>-999</v>
      </c>
      <c r="BW188">
        <v>-999</v>
      </c>
      <c r="BX188">
        <v>-999</v>
      </c>
      <c r="BY188">
        <v>-999</v>
      </c>
      <c r="BZ188">
        <v>-999</v>
      </c>
      <c r="CA188">
        <v>-999</v>
      </c>
      <c r="CB188">
        <v>-999</v>
      </c>
      <c r="CC188">
        <v>-999</v>
      </c>
      <c r="CD188">
        <v>-999</v>
      </c>
      <c r="CE188">
        <v>-999</v>
      </c>
      <c r="CF188">
        <v>-999</v>
      </c>
      <c r="CG188">
        <v>-999</v>
      </c>
      <c r="CH188">
        <v>-999</v>
      </c>
      <c r="CI188">
        <v>-999</v>
      </c>
      <c r="CJ188">
        <v>-999</v>
      </c>
      <c r="CK188">
        <v>-999</v>
      </c>
      <c r="CL188">
        <v>-999</v>
      </c>
      <c r="CM188">
        <v>-999</v>
      </c>
      <c r="CN188">
        <v>-999</v>
      </c>
      <c r="CO188">
        <v>-999</v>
      </c>
      <c r="CP188" t="s">
        <v>1064</v>
      </c>
    </row>
    <row r="189" spans="1:94" x14ac:dyDescent="0.3">
      <c r="A189" t="s">
        <v>159</v>
      </c>
      <c r="B189" s="1">
        <v>42446</v>
      </c>
      <c r="C189" t="s">
        <v>390</v>
      </c>
      <c r="D189" s="46" t="s">
        <v>409</v>
      </c>
      <c r="E189" t="s">
        <v>424</v>
      </c>
      <c r="F189">
        <v>26.48067</v>
      </c>
      <c r="G189">
        <v>-80.142319999999998</v>
      </c>
      <c r="H189" s="2">
        <v>0.28819444444444448</v>
      </c>
      <c r="I189">
        <v>73.2</v>
      </c>
      <c r="J189">
        <v>88.3</v>
      </c>
      <c r="K189">
        <v>74.599999999999994</v>
      </c>
      <c r="L189" s="46">
        <v>0.6</v>
      </c>
      <c r="M189" s="2">
        <v>0.49861111111111112</v>
      </c>
      <c r="N189">
        <v>93.2</v>
      </c>
      <c r="O189">
        <v>53</v>
      </c>
      <c r="P189">
        <v>103.6</v>
      </c>
      <c r="Q189">
        <v>0</v>
      </c>
      <c r="R189" t="s">
        <v>440</v>
      </c>
      <c r="S189">
        <v>-999</v>
      </c>
      <c r="T189" s="2">
        <v>0.27777777777777779</v>
      </c>
      <c r="U189" s="2">
        <v>0.5</v>
      </c>
      <c r="V189">
        <v>320</v>
      </c>
      <c r="W189" s="2">
        <v>0.3611111111111111</v>
      </c>
      <c r="X189" t="s">
        <v>429</v>
      </c>
      <c r="Y189" t="s">
        <v>453</v>
      </c>
      <c r="Z189" s="46">
        <v>-999</v>
      </c>
      <c r="AA189" t="s">
        <v>429</v>
      </c>
      <c r="AB189" t="s">
        <v>429</v>
      </c>
      <c r="AC189">
        <v>-999</v>
      </c>
      <c r="AD189">
        <v>-999</v>
      </c>
      <c r="AE189">
        <v>-999</v>
      </c>
      <c r="AF189">
        <v>-999</v>
      </c>
      <c r="AG189">
        <v>-999</v>
      </c>
      <c r="AH189">
        <v>-999</v>
      </c>
      <c r="AI189">
        <v>-999</v>
      </c>
      <c r="AJ189" s="46">
        <v>-999</v>
      </c>
      <c r="AK189">
        <v>-999</v>
      </c>
      <c r="AL189">
        <v>-999</v>
      </c>
      <c r="AM189">
        <v>-999</v>
      </c>
      <c r="AN189">
        <v>-999</v>
      </c>
      <c r="AO189" s="46" t="s">
        <v>440</v>
      </c>
      <c r="AP189">
        <v>-999</v>
      </c>
      <c r="AQ189" t="s">
        <v>440</v>
      </c>
      <c r="AR189">
        <v>-999</v>
      </c>
      <c r="AS189" s="46">
        <v>-999</v>
      </c>
      <c r="AT189" s="46" t="s">
        <v>440</v>
      </c>
      <c r="AU189" s="46">
        <v>-999</v>
      </c>
      <c r="AV189" s="46" t="s">
        <v>440</v>
      </c>
      <c r="AW189" s="46" t="s">
        <v>440</v>
      </c>
      <c r="AX189" s="46" t="s">
        <v>440</v>
      </c>
      <c r="AY189" s="46">
        <v>-999</v>
      </c>
      <c r="AZ189" s="46">
        <v>-999</v>
      </c>
      <c r="BA189">
        <v>-999</v>
      </c>
      <c r="BB189">
        <v>-999</v>
      </c>
      <c r="BC189">
        <v>-999</v>
      </c>
      <c r="BD189">
        <v>-999</v>
      </c>
      <c r="BE189">
        <v>-999</v>
      </c>
      <c r="BF189" s="43">
        <v>-999</v>
      </c>
      <c r="BG189">
        <v>-999</v>
      </c>
      <c r="BH189">
        <v>-999</v>
      </c>
      <c r="BI189" s="43">
        <v>-999</v>
      </c>
      <c r="BJ189">
        <v>-999</v>
      </c>
      <c r="BK189">
        <v>-999</v>
      </c>
      <c r="BL189">
        <v>-999</v>
      </c>
      <c r="BM189">
        <v>-999</v>
      </c>
      <c r="BN189">
        <v>-999</v>
      </c>
      <c r="BO189">
        <v>-999</v>
      </c>
      <c r="BP189">
        <v>-999</v>
      </c>
      <c r="BQ189">
        <v>-999</v>
      </c>
      <c r="BR189">
        <v>-999</v>
      </c>
      <c r="BS189">
        <v>-999</v>
      </c>
      <c r="BT189">
        <v>-999</v>
      </c>
      <c r="BU189">
        <v>-999</v>
      </c>
      <c r="BV189">
        <v>-999</v>
      </c>
      <c r="BW189">
        <v>-999</v>
      </c>
      <c r="BX189">
        <v>-999</v>
      </c>
      <c r="BY189">
        <v>-999</v>
      </c>
      <c r="BZ189">
        <v>-999</v>
      </c>
      <c r="CA189">
        <v>-999</v>
      </c>
      <c r="CB189">
        <v>-999</v>
      </c>
      <c r="CC189">
        <v>-999</v>
      </c>
      <c r="CD189">
        <v>-999</v>
      </c>
      <c r="CE189">
        <v>-999</v>
      </c>
      <c r="CF189">
        <v>-999</v>
      </c>
      <c r="CG189">
        <v>-999</v>
      </c>
      <c r="CH189">
        <v>-999</v>
      </c>
      <c r="CI189">
        <v>-999</v>
      </c>
      <c r="CJ189">
        <v>-999</v>
      </c>
      <c r="CK189">
        <v>-999</v>
      </c>
      <c r="CL189">
        <v>-999</v>
      </c>
      <c r="CM189">
        <v>-999</v>
      </c>
      <c r="CN189">
        <v>-999</v>
      </c>
      <c r="CO189">
        <v>-999</v>
      </c>
    </row>
    <row r="190" spans="1:94" x14ac:dyDescent="0.3">
      <c r="A190" t="s">
        <v>1592</v>
      </c>
      <c r="B190" s="1">
        <v>42566</v>
      </c>
      <c r="C190" t="s">
        <v>391</v>
      </c>
      <c r="D190" s="46" t="s">
        <v>409</v>
      </c>
      <c r="E190" t="s">
        <v>424</v>
      </c>
      <c r="F190">
        <v>26.48067</v>
      </c>
      <c r="G190">
        <v>-80.142319999999998</v>
      </c>
      <c r="H190" s="2">
        <v>0.6791666666666667</v>
      </c>
      <c r="I190">
        <v>91.4</v>
      </c>
      <c r="J190">
        <v>65.5</v>
      </c>
      <c r="K190">
        <v>114.4</v>
      </c>
      <c r="L190" s="46">
        <v>2.2000000000000002</v>
      </c>
      <c r="M190" s="2">
        <v>0.3611111111111111</v>
      </c>
      <c r="N190">
        <v>85.4</v>
      </c>
      <c r="O190">
        <v>68</v>
      </c>
      <c r="P190">
        <v>93.6</v>
      </c>
      <c r="Q190">
        <v>1.8</v>
      </c>
      <c r="R190" t="s">
        <v>440</v>
      </c>
      <c r="S190">
        <v>-999</v>
      </c>
      <c r="T190" s="2">
        <v>0.67361111111111116</v>
      </c>
      <c r="U190" s="2">
        <v>0.85763888888888884</v>
      </c>
      <c r="V190">
        <v>264.99999999999989</v>
      </c>
      <c r="W190" s="2">
        <v>0.82916666666666661</v>
      </c>
      <c r="X190" t="s">
        <v>429</v>
      </c>
      <c r="Y190" t="s">
        <v>473</v>
      </c>
      <c r="Z190" s="46" t="s">
        <v>485</v>
      </c>
      <c r="AA190">
        <v>380</v>
      </c>
      <c r="AB190">
        <v>2</v>
      </c>
      <c r="AC190">
        <v>1</v>
      </c>
      <c r="AD190">
        <v>76.59</v>
      </c>
      <c r="AE190">
        <v>256</v>
      </c>
      <c r="AF190">
        <v>95.915000000000006</v>
      </c>
      <c r="AG190">
        <v>7.6449999999999996</v>
      </c>
      <c r="AH190">
        <v>-999</v>
      </c>
      <c r="AI190">
        <v>-999</v>
      </c>
      <c r="AJ190" s="46">
        <v>-999</v>
      </c>
      <c r="AK190">
        <v>-999</v>
      </c>
      <c r="AL190">
        <v>-999</v>
      </c>
      <c r="AM190">
        <v>-999</v>
      </c>
      <c r="AN190">
        <v>-999</v>
      </c>
      <c r="AO190" s="46" t="s">
        <v>440</v>
      </c>
      <c r="AP190">
        <v>-999</v>
      </c>
      <c r="AQ190">
        <v>-999</v>
      </c>
      <c r="AR190">
        <v>-999</v>
      </c>
      <c r="AS190" s="46">
        <v>-999</v>
      </c>
      <c r="AT190" s="46" t="s">
        <v>440</v>
      </c>
      <c r="AU190" s="46">
        <v>-999</v>
      </c>
      <c r="AV190" s="46" t="s">
        <v>442</v>
      </c>
      <c r="AW190" s="46" t="s">
        <v>442</v>
      </c>
      <c r="AX190" s="46" t="s">
        <v>442</v>
      </c>
      <c r="AY190" s="46" t="s">
        <v>472</v>
      </c>
      <c r="AZ190" s="46">
        <v>-999</v>
      </c>
      <c r="BA190" t="s">
        <v>440</v>
      </c>
      <c r="BB190">
        <v>-999</v>
      </c>
      <c r="BC190">
        <v>-999</v>
      </c>
      <c r="BD190">
        <v>-999</v>
      </c>
      <c r="BE190">
        <v>-999</v>
      </c>
      <c r="BF190" s="2">
        <v>0.83680555555555547</v>
      </c>
      <c r="BG190">
        <v>3</v>
      </c>
      <c r="BH190" t="s">
        <v>472</v>
      </c>
      <c r="BI190" s="43">
        <v>-999</v>
      </c>
      <c r="BJ190">
        <v>-999</v>
      </c>
      <c r="BK190">
        <v>-999</v>
      </c>
      <c r="BL190" s="2">
        <v>0.93055555555555547</v>
      </c>
      <c r="BM190">
        <v>-999</v>
      </c>
      <c r="BN190">
        <v>-999</v>
      </c>
      <c r="BO190">
        <v>-999</v>
      </c>
      <c r="BP190">
        <v>-999</v>
      </c>
      <c r="BQ190">
        <v>-999</v>
      </c>
      <c r="BR190">
        <v>1600</v>
      </c>
      <c r="BS190">
        <v>-999</v>
      </c>
      <c r="BT190">
        <v>-999</v>
      </c>
      <c r="BU190">
        <v>-999</v>
      </c>
      <c r="BV190">
        <v>-999</v>
      </c>
      <c r="BW190">
        <v>-999</v>
      </c>
      <c r="BX190">
        <v>-999</v>
      </c>
      <c r="BY190">
        <v>-999</v>
      </c>
      <c r="BZ190">
        <v>-999</v>
      </c>
      <c r="CA190">
        <v>-999</v>
      </c>
      <c r="CB190">
        <v>-999</v>
      </c>
      <c r="CC190">
        <v>-999</v>
      </c>
      <c r="CD190">
        <v>-999</v>
      </c>
      <c r="CE190">
        <v>-999</v>
      </c>
      <c r="CF190">
        <v>-999</v>
      </c>
      <c r="CG190">
        <v>-999</v>
      </c>
      <c r="CH190">
        <v>-999</v>
      </c>
      <c r="CI190">
        <v>-999</v>
      </c>
      <c r="CJ190">
        <v>-999</v>
      </c>
      <c r="CK190">
        <v>-999</v>
      </c>
      <c r="CL190">
        <v>-999</v>
      </c>
      <c r="CM190">
        <v>-999</v>
      </c>
      <c r="CN190">
        <v>-999</v>
      </c>
      <c r="CO190">
        <v>-999</v>
      </c>
    </row>
    <row r="191" spans="1:94" x14ac:dyDescent="0.3">
      <c r="A191" t="s">
        <v>160</v>
      </c>
      <c r="B191" s="1">
        <v>42446</v>
      </c>
      <c r="C191" t="s">
        <v>390</v>
      </c>
      <c r="D191" s="46" t="s">
        <v>409</v>
      </c>
      <c r="E191" t="s">
        <v>424</v>
      </c>
      <c r="F191">
        <v>26.48067</v>
      </c>
      <c r="G191">
        <v>-80.142319999999998</v>
      </c>
      <c r="H191" s="2">
        <v>0.28819444444444448</v>
      </c>
      <c r="I191">
        <v>73.2</v>
      </c>
      <c r="J191">
        <v>88.3</v>
      </c>
      <c r="K191">
        <v>74.599999999999994</v>
      </c>
      <c r="L191" s="46">
        <v>0.6</v>
      </c>
      <c r="M191" s="2">
        <v>0.49861111111111112</v>
      </c>
      <c r="N191">
        <v>93.2</v>
      </c>
      <c r="O191">
        <v>53</v>
      </c>
      <c r="P191">
        <v>103.6</v>
      </c>
      <c r="Q191">
        <v>0</v>
      </c>
      <c r="R191" t="s">
        <v>440</v>
      </c>
      <c r="S191">
        <v>-999</v>
      </c>
      <c r="T191" s="2">
        <v>0.27777777777777779</v>
      </c>
      <c r="U191" s="2">
        <v>0.5</v>
      </c>
      <c r="V191">
        <v>320</v>
      </c>
      <c r="W191" s="2">
        <v>0.30416666666666664</v>
      </c>
      <c r="X191" t="s">
        <v>429</v>
      </c>
      <c r="Y191" t="s">
        <v>453</v>
      </c>
      <c r="Z191" s="46">
        <v>-999</v>
      </c>
      <c r="AA191" t="s">
        <v>429</v>
      </c>
      <c r="AB191" t="s">
        <v>429</v>
      </c>
      <c r="AC191">
        <v>-999</v>
      </c>
      <c r="AD191">
        <v>-999</v>
      </c>
      <c r="AE191">
        <v>-999</v>
      </c>
      <c r="AF191">
        <v>-999</v>
      </c>
      <c r="AG191">
        <v>-999</v>
      </c>
      <c r="AH191">
        <v>-999</v>
      </c>
      <c r="AI191">
        <v>-999</v>
      </c>
      <c r="AJ191" s="46">
        <v>-999</v>
      </c>
      <c r="AK191">
        <v>-999</v>
      </c>
      <c r="AL191">
        <v>-999</v>
      </c>
      <c r="AM191">
        <v>-999</v>
      </c>
      <c r="AN191">
        <v>-999</v>
      </c>
      <c r="AO191" s="46" t="s">
        <v>440</v>
      </c>
      <c r="AP191">
        <v>-999</v>
      </c>
      <c r="AQ191" t="s">
        <v>440</v>
      </c>
      <c r="AR191">
        <v>-999</v>
      </c>
      <c r="AS191" s="46">
        <v>-999</v>
      </c>
      <c r="AT191" s="46" t="s">
        <v>440</v>
      </c>
      <c r="AU191" s="46">
        <v>-999</v>
      </c>
      <c r="AV191" s="46" t="s">
        <v>440</v>
      </c>
      <c r="AW191" s="46" t="s">
        <v>440</v>
      </c>
      <c r="AX191" s="46" t="s">
        <v>442</v>
      </c>
      <c r="AY191" s="46" t="s">
        <v>472</v>
      </c>
      <c r="AZ191" s="46">
        <v>-999</v>
      </c>
      <c r="BA191">
        <v>-999</v>
      </c>
      <c r="BB191">
        <v>-999</v>
      </c>
      <c r="BC191">
        <v>-999</v>
      </c>
      <c r="BD191">
        <v>-999</v>
      </c>
      <c r="BE191">
        <v>-999</v>
      </c>
      <c r="BF191" s="2" t="s">
        <v>429</v>
      </c>
      <c r="BG191" t="s">
        <v>429</v>
      </c>
      <c r="BH191" t="s">
        <v>429</v>
      </c>
      <c r="BI191" s="43">
        <v>-999</v>
      </c>
      <c r="BJ191">
        <v>-999</v>
      </c>
      <c r="BK191">
        <v>-999</v>
      </c>
      <c r="BL191" s="2">
        <v>0.39999999999999997</v>
      </c>
      <c r="BM191">
        <v>-999</v>
      </c>
      <c r="BN191">
        <v>-999</v>
      </c>
      <c r="BO191">
        <v>-999</v>
      </c>
      <c r="BP191">
        <v>-999</v>
      </c>
      <c r="BQ191">
        <v>-999</v>
      </c>
      <c r="BR191">
        <v>700</v>
      </c>
      <c r="BS191">
        <v>-999</v>
      </c>
      <c r="BT191">
        <v>-999</v>
      </c>
      <c r="BU191">
        <v>-999</v>
      </c>
      <c r="BV191">
        <v>-999</v>
      </c>
      <c r="BW191">
        <v>-999</v>
      </c>
      <c r="BX191">
        <v>-999</v>
      </c>
      <c r="BY191">
        <v>-999</v>
      </c>
      <c r="BZ191">
        <v>-999</v>
      </c>
      <c r="CA191">
        <v>-999</v>
      </c>
      <c r="CB191">
        <v>-999</v>
      </c>
      <c r="CC191">
        <v>-999</v>
      </c>
      <c r="CD191">
        <v>-999</v>
      </c>
      <c r="CE191">
        <v>-999</v>
      </c>
      <c r="CF191">
        <v>-999</v>
      </c>
      <c r="CG191">
        <v>-999</v>
      </c>
      <c r="CH191">
        <v>-999</v>
      </c>
      <c r="CI191">
        <v>-999</v>
      </c>
      <c r="CJ191">
        <v>-999</v>
      </c>
      <c r="CK191">
        <v>-999</v>
      </c>
      <c r="CL191">
        <v>-999</v>
      </c>
      <c r="CM191">
        <v>-999</v>
      </c>
      <c r="CN191">
        <v>-999</v>
      </c>
      <c r="CO191">
        <v>-999</v>
      </c>
    </row>
    <row r="192" spans="1:94" x14ac:dyDescent="0.3">
      <c r="A192" t="s">
        <v>211</v>
      </c>
      <c r="B192" s="1">
        <v>42565</v>
      </c>
      <c r="C192" t="s">
        <v>391</v>
      </c>
      <c r="D192" s="46" t="s">
        <v>409</v>
      </c>
      <c r="E192" t="s">
        <v>424</v>
      </c>
      <c r="F192">
        <v>26.48067</v>
      </c>
      <c r="G192">
        <v>-80.142319999999998</v>
      </c>
      <c r="H192" s="2">
        <v>0.67361111111111116</v>
      </c>
      <c r="I192">
        <v>96.8</v>
      </c>
      <c r="J192">
        <v>53.9</v>
      </c>
      <c r="K192">
        <v>111.6</v>
      </c>
      <c r="L192" s="46">
        <v>1.4</v>
      </c>
      <c r="M192" s="2">
        <v>0.85416666666666663</v>
      </c>
      <c r="N192">
        <v>85.6</v>
      </c>
      <c r="O192">
        <v>65.8</v>
      </c>
      <c r="P192">
        <v>93</v>
      </c>
      <c r="Q192">
        <v>1</v>
      </c>
      <c r="R192" t="s">
        <v>440</v>
      </c>
      <c r="S192">
        <v>-999</v>
      </c>
      <c r="T192" s="2">
        <v>0.67708333333333337</v>
      </c>
      <c r="U192" s="2">
        <v>0.83333333333333337</v>
      </c>
      <c r="V192">
        <v>225</v>
      </c>
      <c r="W192" s="2">
        <v>0.78333333333333333</v>
      </c>
      <c r="X192" t="s">
        <v>429</v>
      </c>
      <c r="Y192" t="s">
        <v>473</v>
      </c>
      <c r="Z192" s="46" t="s">
        <v>429</v>
      </c>
      <c r="AA192">
        <v>440</v>
      </c>
      <c r="AB192">
        <v>3</v>
      </c>
      <c r="AC192">
        <v>1</v>
      </c>
      <c r="AD192">
        <v>79.055000000000007</v>
      </c>
      <c r="AE192">
        <v>242</v>
      </c>
      <c r="AF192">
        <v>90.855000000000004</v>
      </c>
      <c r="AG192">
        <v>8.3550000000000004</v>
      </c>
      <c r="AH192">
        <v>-999</v>
      </c>
      <c r="AI192">
        <v>-999</v>
      </c>
      <c r="AJ192" s="46">
        <v>-999</v>
      </c>
      <c r="AK192">
        <v>-999</v>
      </c>
      <c r="AL192">
        <v>-999</v>
      </c>
      <c r="AM192">
        <v>-999</v>
      </c>
      <c r="AN192">
        <v>-999</v>
      </c>
      <c r="AO192" s="46" t="s">
        <v>440</v>
      </c>
      <c r="AP192">
        <v>-999</v>
      </c>
      <c r="AQ192">
        <v>-999</v>
      </c>
      <c r="AR192">
        <v>-999</v>
      </c>
      <c r="AS192" s="46">
        <v>-999</v>
      </c>
      <c r="AT192" s="46" t="s">
        <v>440</v>
      </c>
      <c r="AU192" s="46">
        <v>-999</v>
      </c>
      <c r="AV192" s="46" t="s">
        <v>442</v>
      </c>
      <c r="AW192" s="46" t="s">
        <v>442</v>
      </c>
      <c r="AX192" s="46" t="s">
        <v>442</v>
      </c>
      <c r="AY192" s="46" t="s">
        <v>471</v>
      </c>
      <c r="AZ192" s="46">
        <v>-999</v>
      </c>
      <c r="BA192" t="s">
        <v>440</v>
      </c>
      <c r="BB192">
        <v>-999</v>
      </c>
      <c r="BC192">
        <v>-999</v>
      </c>
      <c r="BD192">
        <v>-999</v>
      </c>
      <c r="BE192">
        <v>-999</v>
      </c>
      <c r="BF192" s="2">
        <v>0.81805555555555554</v>
      </c>
      <c r="BG192">
        <v>0</v>
      </c>
      <c r="BH192" t="s">
        <v>471</v>
      </c>
      <c r="BI192" s="43">
        <v>-999</v>
      </c>
      <c r="BJ192">
        <v>-999</v>
      </c>
      <c r="BK192">
        <v>-999</v>
      </c>
      <c r="BL192" s="2">
        <v>0.83958333333333324</v>
      </c>
      <c r="BM192">
        <v>-999</v>
      </c>
      <c r="BN192">
        <v>-999</v>
      </c>
      <c r="BO192">
        <v>-999</v>
      </c>
      <c r="BP192">
        <v>-999</v>
      </c>
      <c r="BQ192">
        <v>-999</v>
      </c>
      <c r="BR192">
        <v>-999</v>
      </c>
      <c r="BS192">
        <v>-999</v>
      </c>
      <c r="BT192">
        <v>-999</v>
      </c>
      <c r="BU192">
        <v>-999</v>
      </c>
      <c r="BV192">
        <v>-999</v>
      </c>
      <c r="BW192">
        <v>-999</v>
      </c>
      <c r="BX192">
        <v>-999</v>
      </c>
      <c r="BY192">
        <v>-999</v>
      </c>
      <c r="BZ192">
        <v>-999</v>
      </c>
      <c r="CA192">
        <v>-999</v>
      </c>
      <c r="CB192">
        <v>-999</v>
      </c>
      <c r="CC192">
        <v>-999</v>
      </c>
      <c r="CD192">
        <v>-999</v>
      </c>
      <c r="CE192">
        <v>-999</v>
      </c>
      <c r="CF192">
        <v>-999</v>
      </c>
      <c r="CG192">
        <v>-999</v>
      </c>
      <c r="CH192">
        <v>-999</v>
      </c>
      <c r="CI192">
        <v>-999</v>
      </c>
      <c r="CJ192">
        <v>-999</v>
      </c>
      <c r="CK192">
        <v>-999</v>
      </c>
      <c r="CL192">
        <v>-999</v>
      </c>
      <c r="CM192">
        <v>-999</v>
      </c>
      <c r="CN192">
        <v>-999</v>
      </c>
      <c r="CO192">
        <v>-999</v>
      </c>
    </row>
    <row r="193" spans="1:94" x14ac:dyDescent="0.3">
      <c r="A193" t="s">
        <v>212</v>
      </c>
      <c r="B193" s="1">
        <v>42565</v>
      </c>
      <c r="C193" t="s">
        <v>391</v>
      </c>
      <c r="D193" s="46" t="s">
        <v>409</v>
      </c>
      <c r="E193" t="s">
        <v>424</v>
      </c>
      <c r="F193">
        <v>26.48067</v>
      </c>
      <c r="G193">
        <v>-80.142319999999998</v>
      </c>
      <c r="H193" s="2">
        <v>0.67361111111111116</v>
      </c>
      <c r="I193">
        <v>96.8</v>
      </c>
      <c r="J193">
        <v>53.9</v>
      </c>
      <c r="K193">
        <v>111.6</v>
      </c>
      <c r="L193" s="46">
        <v>1.4</v>
      </c>
      <c r="M193" s="2">
        <v>0.85416666666666663</v>
      </c>
      <c r="N193">
        <v>85.6</v>
      </c>
      <c r="O193">
        <v>65.8</v>
      </c>
      <c r="P193">
        <v>93</v>
      </c>
      <c r="Q193">
        <v>1</v>
      </c>
      <c r="R193" t="s">
        <v>440</v>
      </c>
      <c r="S193">
        <v>-999</v>
      </c>
      <c r="T193" s="2">
        <v>0.67708333333333337</v>
      </c>
      <c r="U193" s="2">
        <v>0.83333333333333337</v>
      </c>
      <c r="V193">
        <v>225</v>
      </c>
      <c r="W193" s="2">
        <v>0.78333333333333333</v>
      </c>
      <c r="X193" t="s">
        <v>429</v>
      </c>
      <c r="Y193" t="s">
        <v>473</v>
      </c>
      <c r="Z193" s="46" t="s">
        <v>485</v>
      </c>
      <c r="AA193">
        <v>400</v>
      </c>
      <c r="AB193">
        <v>2</v>
      </c>
      <c r="AC193">
        <v>1</v>
      </c>
      <c r="AD193">
        <v>79.040000000000006</v>
      </c>
      <c r="AE193">
        <v>259</v>
      </c>
      <c r="AF193">
        <v>96.575000000000003</v>
      </c>
      <c r="AG193">
        <v>8.0299999999999994</v>
      </c>
      <c r="AH193">
        <v>-999</v>
      </c>
      <c r="AI193">
        <v>-999</v>
      </c>
      <c r="AJ193" s="46">
        <v>-999</v>
      </c>
      <c r="AK193">
        <v>-999</v>
      </c>
      <c r="AL193">
        <v>-999</v>
      </c>
      <c r="AM193">
        <v>-999</v>
      </c>
      <c r="AN193">
        <v>-999</v>
      </c>
      <c r="AO193" s="46" t="s">
        <v>440</v>
      </c>
      <c r="AP193">
        <v>-999</v>
      </c>
      <c r="AQ193">
        <v>-999</v>
      </c>
      <c r="AR193">
        <v>-999</v>
      </c>
      <c r="AS193" s="46">
        <v>-999</v>
      </c>
      <c r="AT193" s="46" t="s">
        <v>440</v>
      </c>
      <c r="AU193" s="46">
        <v>-999</v>
      </c>
      <c r="AV193" s="46" t="s">
        <v>442</v>
      </c>
      <c r="AW193" s="46" t="s">
        <v>442</v>
      </c>
      <c r="AX193" s="46" t="s">
        <v>442</v>
      </c>
      <c r="AY193" s="46" t="s">
        <v>472</v>
      </c>
      <c r="AZ193" s="46">
        <v>-999</v>
      </c>
      <c r="BA193" t="s">
        <v>440</v>
      </c>
      <c r="BB193">
        <v>-999</v>
      </c>
      <c r="BC193">
        <v>-999</v>
      </c>
      <c r="BD193">
        <v>-999</v>
      </c>
      <c r="BE193">
        <v>-999</v>
      </c>
      <c r="BF193" s="2">
        <v>0.79166666666666663</v>
      </c>
      <c r="BG193">
        <v>0.6</v>
      </c>
      <c r="BH193" t="s">
        <v>472</v>
      </c>
      <c r="BI193" s="43">
        <v>-999</v>
      </c>
      <c r="BJ193">
        <v>-999</v>
      </c>
      <c r="BK193">
        <v>-999</v>
      </c>
      <c r="BL193" s="2">
        <v>0.83958333333333324</v>
      </c>
      <c r="BM193">
        <v>-999</v>
      </c>
      <c r="BN193">
        <v>-999</v>
      </c>
      <c r="BO193">
        <v>-999</v>
      </c>
      <c r="BP193">
        <v>-999</v>
      </c>
      <c r="BQ193">
        <v>-999</v>
      </c>
      <c r="BR193">
        <v>450</v>
      </c>
      <c r="BS193">
        <v>-999</v>
      </c>
      <c r="BT193">
        <v>-999</v>
      </c>
      <c r="BU193">
        <v>-999</v>
      </c>
      <c r="BV193">
        <v>-999</v>
      </c>
      <c r="BW193">
        <v>-999</v>
      </c>
      <c r="BX193">
        <v>-999</v>
      </c>
      <c r="BY193">
        <v>-999</v>
      </c>
      <c r="BZ193">
        <v>-999</v>
      </c>
      <c r="CA193">
        <v>-999</v>
      </c>
      <c r="CB193">
        <v>-999</v>
      </c>
      <c r="CC193">
        <v>-999</v>
      </c>
      <c r="CD193">
        <v>-999</v>
      </c>
      <c r="CE193">
        <v>-999</v>
      </c>
      <c r="CF193">
        <v>-999</v>
      </c>
      <c r="CG193">
        <v>-999</v>
      </c>
      <c r="CH193">
        <v>-999</v>
      </c>
      <c r="CI193">
        <v>-999</v>
      </c>
      <c r="CJ193">
        <v>-999</v>
      </c>
      <c r="CK193">
        <v>-999</v>
      </c>
      <c r="CL193">
        <v>-999</v>
      </c>
      <c r="CM193">
        <v>-999</v>
      </c>
      <c r="CN193">
        <v>-999</v>
      </c>
      <c r="CO193">
        <v>-999</v>
      </c>
    </row>
    <row r="194" spans="1:94" x14ac:dyDescent="0.3">
      <c r="A194" t="s">
        <v>213</v>
      </c>
      <c r="B194" s="1">
        <v>42565</v>
      </c>
      <c r="C194" t="s">
        <v>391</v>
      </c>
      <c r="D194" s="46" t="s">
        <v>409</v>
      </c>
      <c r="E194" t="s">
        <v>424</v>
      </c>
      <c r="F194">
        <v>26.48067</v>
      </c>
      <c r="G194">
        <v>-80.142319999999998</v>
      </c>
      <c r="H194" s="2">
        <v>0.67361111111111116</v>
      </c>
      <c r="I194">
        <v>96.8</v>
      </c>
      <c r="J194">
        <v>53.9</v>
      </c>
      <c r="K194">
        <v>111.6</v>
      </c>
      <c r="L194" s="46">
        <v>1.4</v>
      </c>
      <c r="M194" s="2">
        <v>0.85416666666666663</v>
      </c>
      <c r="N194">
        <v>85.6</v>
      </c>
      <c r="O194">
        <v>65.8</v>
      </c>
      <c r="P194">
        <v>93</v>
      </c>
      <c r="Q194">
        <v>1</v>
      </c>
      <c r="R194" t="s">
        <v>440</v>
      </c>
      <c r="S194">
        <v>-999</v>
      </c>
      <c r="T194" s="2">
        <v>0.67708333333333337</v>
      </c>
      <c r="U194" s="2">
        <v>0.83333333333333337</v>
      </c>
      <c r="V194">
        <v>225</v>
      </c>
      <c r="W194" s="2">
        <v>0.80069444444444438</v>
      </c>
      <c r="X194" t="s">
        <v>429</v>
      </c>
      <c r="Y194" t="s">
        <v>473</v>
      </c>
      <c r="Z194" s="46" t="s">
        <v>429</v>
      </c>
      <c r="AA194">
        <v>260</v>
      </c>
      <c r="AB194">
        <v>2</v>
      </c>
      <c r="AC194">
        <v>1</v>
      </c>
      <c r="AD194">
        <v>72.754999999999995</v>
      </c>
      <c r="AE194">
        <v>246</v>
      </c>
      <c r="AF194">
        <v>91.265000000000001</v>
      </c>
      <c r="AG194">
        <v>8.9749999999999996</v>
      </c>
      <c r="AH194">
        <v>-999</v>
      </c>
      <c r="AI194">
        <v>-999</v>
      </c>
      <c r="AJ194" s="46">
        <v>-999</v>
      </c>
      <c r="AK194">
        <v>-999</v>
      </c>
      <c r="AL194">
        <v>-999</v>
      </c>
      <c r="AM194">
        <v>-999</v>
      </c>
      <c r="AN194">
        <v>-999</v>
      </c>
      <c r="AO194" s="46" t="s">
        <v>440</v>
      </c>
      <c r="AP194">
        <v>-999</v>
      </c>
      <c r="AQ194">
        <v>-999</v>
      </c>
      <c r="AR194">
        <v>-999</v>
      </c>
      <c r="AS194" s="46">
        <v>-999</v>
      </c>
      <c r="AT194" s="46" t="s">
        <v>440</v>
      </c>
      <c r="AU194" s="46">
        <v>-999</v>
      </c>
      <c r="AV194" s="46" t="s">
        <v>442</v>
      </c>
      <c r="AW194" s="46" t="s">
        <v>442</v>
      </c>
      <c r="AX194" s="46" t="s">
        <v>442</v>
      </c>
      <c r="AY194" s="46" t="s">
        <v>471</v>
      </c>
      <c r="AZ194" s="46">
        <v>-999</v>
      </c>
      <c r="BA194" t="s">
        <v>440</v>
      </c>
      <c r="BB194">
        <v>-999</v>
      </c>
      <c r="BC194">
        <v>-999</v>
      </c>
      <c r="BD194">
        <v>-999</v>
      </c>
      <c r="BE194">
        <v>-999</v>
      </c>
      <c r="BF194" s="2">
        <v>0.8256944444444444</v>
      </c>
      <c r="BG194">
        <v>0.5</v>
      </c>
      <c r="BH194" t="s">
        <v>471</v>
      </c>
      <c r="BI194" s="43">
        <v>-999</v>
      </c>
      <c r="BJ194">
        <v>-999</v>
      </c>
      <c r="BK194">
        <v>-999</v>
      </c>
      <c r="BL194" s="2">
        <v>0.83958333333333324</v>
      </c>
      <c r="BM194">
        <v>-999</v>
      </c>
      <c r="BN194">
        <v>-999</v>
      </c>
      <c r="BO194">
        <v>-999</v>
      </c>
      <c r="BP194">
        <v>-999</v>
      </c>
      <c r="BQ194">
        <v>-999</v>
      </c>
      <c r="BR194">
        <v>200</v>
      </c>
      <c r="BS194">
        <v>-999</v>
      </c>
      <c r="BT194">
        <v>-999</v>
      </c>
      <c r="BU194">
        <v>-999</v>
      </c>
      <c r="BV194">
        <v>-999</v>
      </c>
      <c r="BW194">
        <v>-999</v>
      </c>
      <c r="BX194">
        <v>-999</v>
      </c>
      <c r="BY194">
        <v>-999</v>
      </c>
      <c r="BZ194">
        <v>-999</v>
      </c>
      <c r="CA194">
        <v>-999</v>
      </c>
      <c r="CB194">
        <v>-999</v>
      </c>
      <c r="CC194">
        <v>-999</v>
      </c>
      <c r="CD194">
        <v>-999</v>
      </c>
      <c r="CE194">
        <v>-999</v>
      </c>
      <c r="CF194">
        <v>-999</v>
      </c>
      <c r="CG194">
        <v>-999</v>
      </c>
      <c r="CH194">
        <v>-999</v>
      </c>
      <c r="CI194">
        <v>-999</v>
      </c>
      <c r="CJ194">
        <v>-999</v>
      </c>
      <c r="CK194">
        <v>-999</v>
      </c>
      <c r="CL194">
        <v>-999</v>
      </c>
      <c r="CM194">
        <v>-999</v>
      </c>
      <c r="CN194">
        <v>-999</v>
      </c>
      <c r="CO194">
        <v>-999</v>
      </c>
    </row>
    <row r="195" spans="1:94" x14ac:dyDescent="0.3">
      <c r="A195" t="s">
        <v>214</v>
      </c>
      <c r="B195" s="1">
        <v>42565</v>
      </c>
      <c r="C195" t="s">
        <v>391</v>
      </c>
      <c r="D195" s="46" t="s">
        <v>409</v>
      </c>
      <c r="E195" t="s">
        <v>424</v>
      </c>
      <c r="F195">
        <v>26.48067</v>
      </c>
      <c r="G195">
        <v>-80.142319999999998</v>
      </c>
      <c r="H195" s="2">
        <v>0.67361111111111116</v>
      </c>
      <c r="I195">
        <v>96.8</v>
      </c>
      <c r="J195">
        <v>53.9</v>
      </c>
      <c r="K195">
        <v>111.6</v>
      </c>
      <c r="L195" s="46">
        <v>1.4</v>
      </c>
      <c r="M195" s="2">
        <v>0.85416666666666663</v>
      </c>
      <c r="N195">
        <v>85.6</v>
      </c>
      <c r="O195">
        <v>65.8</v>
      </c>
      <c r="P195">
        <v>93</v>
      </c>
      <c r="Q195">
        <v>1</v>
      </c>
      <c r="R195" t="s">
        <v>440</v>
      </c>
      <c r="S195">
        <v>-999</v>
      </c>
      <c r="T195" s="2">
        <v>0.67708333333333337</v>
      </c>
      <c r="U195" s="2">
        <v>0.83333333333333337</v>
      </c>
      <c r="V195">
        <v>225</v>
      </c>
      <c r="W195" s="2">
        <v>0.80069444444444438</v>
      </c>
      <c r="X195" t="s">
        <v>429</v>
      </c>
      <c r="Y195" t="s">
        <v>473</v>
      </c>
      <c r="Z195" s="46" t="s">
        <v>485</v>
      </c>
      <c r="AA195">
        <v>380</v>
      </c>
      <c r="AB195">
        <v>2</v>
      </c>
      <c r="AC195">
        <v>2</v>
      </c>
      <c r="AD195">
        <v>85.394999999999996</v>
      </c>
      <c r="AE195">
        <v>260</v>
      </c>
      <c r="AF195">
        <v>100.80500000000001</v>
      </c>
      <c r="AG195">
        <v>8.86</v>
      </c>
      <c r="AH195">
        <v>-999</v>
      </c>
      <c r="AI195">
        <v>-999</v>
      </c>
      <c r="AJ195" s="46">
        <v>-999</v>
      </c>
      <c r="AK195">
        <v>-999</v>
      </c>
      <c r="AL195">
        <v>-999</v>
      </c>
      <c r="AM195">
        <v>-999</v>
      </c>
      <c r="AN195">
        <v>-999</v>
      </c>
      <c r="AO195" s="46" t="s">
        <v>440</v>
      </c>
      <c r="AP195">
        <v>-999</v>
      </c>
      <c r="AQ195">
        <v>-999</v>
      </c>
      <c r="AR195">
        <v>-999</v>
      </c>
      <c r="AS195" s="46">
        <v>-999</v>
      </c>
      <c r="AT195" s="46" t="s">
        <v>440</v>
      </c>
      <c r="AU195" s="46">
        <v>-999</v>
      </c>
      <c r="AV195" s="46" t="s">
        <v>442</v>
      </c>
      <c r="AW195" s="46" t="s">
        <v>442</v>
      </c>
      <c r="AX195" s="46" t="s">
        <v>442</v>
      </c>
      <c r="AY195" s="46" t="s">
        <v>471</v>
      </c>
      <c r="AZ195" s="46">
        <v>-999</v>
      </c>
      <c r="BA195" t="s">
        <v>440</v>
      </c>
      <c r="BB195">
        <v>-999</v>
      </c>
      <c r="BC195">
        <v>-999</v>
      </c>
      <c r="BD195">
        <v>-999</v>
      </c>
      <c r="BE195">
        <v>-999</v>
      </c>
      <c r="BF195" s="2">
        <v>0.83680555555555547</v>
      </c>
      <c r="BG195">
        <v>3</v>
      </c>
      <c r="BH195" t="s">
        <v>471</v>
      </c>
      <c r="BI195" s="43">
        <v>-999</v>
      </c>
      <c r="BJ195">
        <v>-999</v>
      </c>
      <c r="BK195">
        <v>-999</v>
      </c>
      <c r="BL195" s="2">
        <v>0.83958333333333324</v>
      </c>
      <c r="BM195">
        <v>-999</v>
      </c>
      <c r="BN195">
        <v>-999</v>
      </c>
      <c r="BO195">
        <v>-999</v>
      </c>
      <c r="BP195">
        <v>-999</v>
      </c>
      <c r="BQ195">
        <v>-999</v>
      </c>
      <c r="BR195">
        <v>1600</v>
      </c>
      <c r="BS195">
        <v>-999</v>
      </c>
      <c r="BT195">
        <v>-999</v>
      </c>
      <c r="BU195">
        <v>-999</v>
      </c>
      <c r="BV195">
        <v>-999</v>
      </c>
      <c r="BW195">
        <v>-999</v>
      </c>
      <c r="BX195">
        <v>-999</v>
      </c>
      <c r="BY195">
        <v>-999</v>
      </c>
      <c r="BZ195">
        <v>-999</v>
      </c>
      <c r="CA195">
        <v>-999</v>
      </c>
      <c r="CB195">
        <v>-999</v>
      </c>
      <c r="CC195">
        <v>-999</v>
      </c>
      <c r="CD195">
        <v>-999</v>
      </c>
      <c r="CE195">
        <v>-999</v>
      </c>
      <c r="CF195">
        <v>-999</v>
      </c>
      <c r="CG195">
        <v>-999</v>
      </c>
      <c r="CH195">
        <v>-999</v>
      </c>
      <c r="CI195">
        <v>-999</v>
      </c>
      <c r="CJ195">
        <v>-999</v>
      </c>
      <c r="CK195">
        <v>-999</v>
      </c>
      <c r="CL195">
        <v>-999</v>
      </c>
      <c r="CM195">
        <v>-999</v>
      </c>
      <c r="CN195">
        <v>-999</v>
      </c>
      <c r="CO195">
        <v>-999</v>
      </c>
    </row>
    <row r="196" spans="1:94" x14ac:dyDescent="0.3">
      <c r="A196" t="s">
        <v>215</v>
      </c>
      <c r="B196" s="1">
        <v>42565</v>
      </c>
      <c r="C196" t="s">
        <v>391</v>
      </c>
      <c r="D196" s="46" t="s">
        <v>409</v>
      </c>
      <c r="E196" t="s">
        <v>424</v>
      </c>
      <c r="F196">
        <v>26.48067</v>
      </c>
      <c r="G196">
        <v>-80.142319999999998</v>
      </c>
      <c r="H196" s="2">
        <v>0.67361111111111116</v>
      </c>
      <c r="I196">
        <v>96.8</v>
      </c>
      <c r="J196">
        <v>53.9</v>
      </c>
      <c r="K196">
        <v>111.6</v>
      </c>
      <c r="L196" s="46">
        <v>1.4</v>
      </c>
      <c r="M196" s="2">
        <v>0.85416666666666663</v>
      </c>
      <c r="N196">
        <v>85.6</v>
      </c>
      <c r="O196">
        <v>65.8</v>
      </c>
      <c r="P196">
        <v>93</v>
      </c>
      <c r="Q196">
        <v>1</v>
      </c>
      <c r="R196" t="s">
        <v>440</v>
      </c>
      <c r="S196">
        <v>-999</v>
      </c>
      <c r="T196" s="2">
        <v>0.67708333333333337</v>
      </c>
      <c r="U196" s="2">
        <v>0.83333333333333337</v>
      </c>
      <c r="V196">
        <v>225</v>
      </c>
      <c r="W196" s="2">
        <v>0.81597222222222221</v>
      </c>
      <c r="X196" t="s">
        <v>429</v>
      </c>
      <c r="Y196" t="s">
        <v>473</v>
      </c>
      <c r="Z196" s="46" t="s">
        <v>429</v>
      </c>
      <c r="AA196">
        <v>360</v>
      </c>
      <c r="AB196">
        <v>2</v>
      </c>
      <c r="AC196">
        <v>1</v>
      </c>
      <c r="AD196">
        <v>77.834999999999994</v>
      </c>
      <c r="AE196">
        <v>250</v>
      </c>
      <c r="AF196">
        <v>96.275000000000006</v>
      </c>
      <c r="AG196">
        <v>8.7349999999999994</v>
      </c>
      <c r="AH196">
        <v>-999</v>
      </c>
      <c r="AI196">
        <v>-999</v>
      </c>
      <c r="AJ196" s="46">
        <v>-999</v>
      </c>
      <c r="AK196">
        <v>-999</v>
      </c>
      <c r="AL196">
        <v>-999</v>
      </c>
      <c r="AM196">
        <v>-999</v>
      </c>
      <c r="AN196">
        <v>-999</v>
      </c>
      <c r="AO196" s="46" t="s">
        <v>440</v>
      </c>
      <c r="AP196">
        <v>-999</v>
      </c>
      <c r="AQ196">
        <v>-999</v>
      </c>
      <c r="AR196">
        <v>-999</v>
      </c>
      <c r="AS196" s="46">
        <v>-999</v>
      </c>
      <c r="AT196" s="46" t="s">
        <v>440</v>
      </c>
      <c r="AU196" s="46">
        <v>-999</v>
      </c>
      <c r="AV196" s="46" t="s">
        <v>442</v>
      </c>
      <c r="AW196" s="46" t="s">
        <v>442</v>
      </c>
      <c r="AX196" s="46" t="s">
        <v>440</v>
      </c>
      <c r="AY196" s="46" t="s">
        <v>429</v>
      </c>
      <c r="AZ196" s="46">
        <v>-999</v>
      </c>
      <c r="BA196" t="s">
        <v>440</v>
      </c>
      <c r="BB196">
        <v>-999</v>
      </c>
      <c r="BC196">
        <v>-999</v>
      </c>
      <c r="BD196">
        <v>-999</v>
      </c>
      <c r="BE196">
        <v>-999</v>
      </c>
      <c r="BF196" s="2">
        <v>0.83958333333333324</v>
      </c>
      <c r="BG196">
        <v>3.2</v>
      </c>
      <c r="BH196" t="s">
        <v>465</v>
      </c>
      <c r="BI196" s="43">
        <v>-999</v>
      </c>
      <c r="BJ196">
        <v>-999</v>
      </c>
      <c r="BK196">
        <v>-999</v>
      </c>
      <c r="BL196" s="2">
        <v>0.83958333333333324</v>
      </c>
      <c r="BM196">
        <v>-999</v>
      </c>
      <c r="BN196">
        <v>-999</v>
      </c>
      <c r="BO196">
        <v>-999</v>
      </c>
      <c r="BP196">
        <v>-999</v>
      </c>
      <c r="BQ196">
        <v>-999</v>
      </c>
      <c r="BR196">
        <v>1600</v>
      </c>
      <c r="BS196">
        <v>-999</v>
      </c>
      <c r="BT196">
        <v>-999</v>
      </c>
      <c r="BU196">
        <v>-999</v>
      </c>
      <c r="BV196">
        <v>-999</v>
      </c>
      <c r="BW196">
        <v>-999</v>
      </c>
      <c r="BX196">
        <v>-999</v>
      </c>
      <c r="BY196">
        <v>-999</v>
      </c>
      <c r="BZ196">
        <v>-999</v>
      </c>
      <c r="CA196">
        <v>-999</v>
      </c>
      <c r="CB196">
        <v>-999</v>
      </c>
      <c r="CC196">
        <v>-999</v>
      </c>
      <c r="CD196">
        <v>-999</v>
      </c>
      <c r="CE196">
        <v>-999</v>
      </c>
      <c r="CF196">
        <v>-999</v>
      </c>
      <c r="CG196">
        <v>-999</v>
      </c>
      <c r="CH196">
        <v>-999</v>
      </c>
      <c r="CI196">
        <v>-999</v>
      </c>
      <c r="CJ196">
        <v>-999</v>
      </c>
      <c r="CK196">
        <v>-999</v>
      </c>
      <c r="CL196">
        <v>-999</v>
      </c>
      <c r="CM196">
        <v>-999</v>
      </c>
      <c r="CN196">
        <v>-999</v>
      </c>
      <c r="CO196">
        <v>-999</v>
      </c>
    </row>
    <row r="197" spans="1:94" x14ac:dyDescent="0.3">
      <c r="A197" t="s">
        <v>216</v>
      </c>
      <c r="B197" s="1">
        <v>42565</v>
      </c>
      <c r="C197" t="s">
        <v>391</v>
      </c>
      <c r="D197" s="46" t="s">
        <v>409</v>
      </c>
      <c r="E197" t="s">
        <v>424</v>
      </c>
      <c r="F197">
        <v>26.48067</v>
      </c>
      <c r="G197">
        <v>-80.142319999999998</v>
      </c>
      <c r="H197" s="2">
        <v>0.67361111111111116</v>
      </c>
      <c r="I197">
        <v>96.8</v>
      </c>
      <c r="J197">
        <v>53.9</v>
      </c>
      <c r="K197">
        <v>111.6</v>
      </c>
      <c r="L197" s="46">
        <v>1.4</v>
      </c>
      <c r="M197" s="2">
        <v>0.85416666666666663</v>
      </c>
      <c r="N197">
        <v>85.6</v>
      </c>
      <c r="O197">
        <v>65.8</v>
      </c>
      <c r="P197">
        <v>93</v>
      </c>
      <c r="Q197">
        <v>1</v>
      </c>
      <c r="R197" t="s">
        <v>440</v>
      </c>
      <c r="S197">
        <v>-999</v>
      </c>
      <c r="T197" s="2">
        <v>0.67708333333333337</v>
      </c>
      <c r="U197" s="2">
        <v>0.83333333333333337</v>
      </c>
      <c r="V197">
        <v>225</v>
      </c>
      <c r="W197" s="2">
        <v>0.82916666666666661</v>
      </c>
      <c r="X197" t="s">
        <v>429</v>
      </c>
      <c r="Y197" t="s">
        <v>473</v>
      </c>
      <c r="Z197" s="46" t="s">
        <v>429</v>
      </c>
      <c r="AA197">
        <v>290</v>
      </c>
      <c r="AB197">
        <v>2</v>
      </c>
      <c r="AC197">
        <v>1</v>
      </c>
      <c r="AD197">
        <v>69.45</v>
      </c>
      <c r="AE197">
        <v>230</v>
      </c>
      <c r="AF197">
        <v>62.914999999999999</v>
      </c>
      <c r="AG197">
        <v>8.1750000000000007</v>
      </c>
      <c r="AH197">
        <v>-999</v>
      </c>
      <c r="AI197">
        <v>-999</v>
      </c>
      <c r="AJ197" s="46">
        <v>-999</v>
      </c>
      <c r="AK197">
        <v>-999</v>
      </c>
      <c r="AL197">
        <v>-999</v>
      </c>
      <c r="AM197">
        <v>-999</v>
      </c>
      <c r="AN197">
        <v>-999</v>
      </c>
      <c r="AO197" s="46" t="s">
        <v>440</v>
      </c>
      <c r="AP197">
        <v>-999</v>
      </c>
      <c r="AQ197">
        <v>-999</v>
      </c>
      <c r="AR197">
        <v>-999</v>
      </c>
      <c r="AS197" s="46">
        <v>-999</v>
      </c>
      <c r="AT197" s="46" t="s">
        <v>440</v>
      </c>
      <c r="AU197" s="46">
        <v>-999</v>
      </c>
      <c r="AV197" s="46" t="s">
        <v>442</v>
      </c>
      <c r="AW197" s="46" t="s">
        <v>442</v>
      </c>
      <c r="AX197" s="46" t="s">
        <v>442</v>
      </c>
      <c r="AY197" s="46" t="s">
        <v>465</v>
      </c>
      <c r="AZ197" s="46">
        <v>-999</v>
      </c>
      <c r="BA197" t="s">
        <v>440</v>
      </c>
      <c r="BB197">
        <v>-999</v>
      </c>
      <c r="BC197">
        <v>-999</v>
      </c>
      <c r="BD197">
        <v>-999</v>
      </c>
      <c r="BE197">
        <v>-999</v>
      </c>
      <c r="BF197" s="2">
        <v>0.84513888888888899</v>
      </c>
      <c r="BG197">
        <v>3.5</v>
      </c>
      <c r="BH197" t="s">
        <v>465</v>
      </c>
      <c r="BI197" s="43">
        <v>-999</v>
      </c>
      <c r="BJ197">
        <v>-999</v>
      </c>
      <c r="BK197">
        <v>-999</v>
      </c>
      <c r="BL197" s="2">
        <v>0.83958333333333324</v>
      </c>
      <c r="BM197">
        <v>-999</v>
      </c>
      <c r="BN197">
        <v>-999</v>
      </c>
      <c r="BO197">
        <v>-999</v>
      </c>
      <c r="BP197">
        <v>-999</v>
      </c>
      <c r="BQ197">
        <v>-999</v>
      </c>
      <c r="BR197">
        <v>1900</v>
      </c>
      <c r="BS197">
        <v>-999</v>
      </c>
      <c r="BT197">
        <v>-999</v>
      </c>
      <c r="BU197">
        <v>-999</v>
      </c>
      <c r="BV197">
        <v>-999</v>
      </c>
      <c r="BW197">
        <v>-999</v>
      </c>
      <c r="BX197">
        <v>-999</v>
      </c>
      <c r="BY197">
        <v>-999</v>
      </c>
      <c r="BZ197">
        <v>-999</v>
      </c>
      <c r="CA197">
        <v>-999</v>
      </c>
      <c r="CB197">
        <v>-999</v>
      </c>
      <c r="CC197">
        <v>-999</v>
      </c>
      <c r="CD197">
        <v>-999</v>
      </c>
      <c r="CE197">
        <v>-999</v>
      </c>
      <c r="CF197">
        <v>-999</v>
      </c>
      <c r="CG197">
        <v>-999</v>
      </c>
      <c r="CH197">
        <v>-999</v>
      </c>
      <c r="CI197">
        <v>-999</v>
      </c>
      <c r="CJ197">
        <v>-999</v>
      </c>
      <c r="CK197">
        <v>-999</v>
      </c>
      <c r="CL197">
        <v>-999</v>
      </c>
      <c r="CM197">
        <v>-999</v>
      </c>
      <c r="CN197">
        <v>-999</v>
      </c>
      <c r="CO197">
        <v>-999</v>
      </c>
    </row>
    <row r="198" spans="1:94" x14ac:dyDescent="0.3">
      <c r="A198" t="s">
        <v>358</v>
      </c>
      <c r="B198" s="1">
        <v>42939</v>
      </c>
      <c r="C198" t="s">
        <v>394</v>
      </c>
      <c r="D198" s="46" t="s">
        <v>409</v>
      </c>
      <c r="E198" t="s">
        <v>424</v>
      </c>
      <c r="F198">
        <v>26.48067</v>
      </c>
      <c r="G198">
        <v>-80.142319999999998</v>
      </c>
      <c r="H198" s="2">
        <v>0.27083333333333331</v>
      </c>
      <c r="I198">
        <v>81.099999999999994</v>
      </c>
      <c r="J198">
        <v>80.7</v>
      </c>
      <c r="K198">
        <v>89</v>
      </c>
      <c r="L198" s="46">
        <v>0</v>
      </c>
      <c r="M198" s="2">
        <v>0.375</v>
      </c>
      <c r="N198">
        <v>92.3</v>
      </c>
      <c r="O198">
        <v>74.599999999999994</v>
      </c>
      <c r="P198">
        <v>112.4</v>
      </c>
      <c r="Q198">
        <v>0</v>
      </c>
      <c r="R198" t="s">
        <v>429</v>
      </c>
      <c r="S198">
        <v>-999</v>
      </c>
      <c r="T198" s="2">
        <v>0.27083333333333331</v>
      </c>
      <c r="U198" s="2">
        <v>0.375</v>
      </c>
      <c r="V198">
        <v>150.00000000000003</v>
      </c>
      <c r="W198" s="2">
        <v>0.3125</v>
      </c>
      <c r="X198" t="s">
        <v>429</v>
      </c>
      <c r="Y198" t="s">
        <v>478</v>
      </c>
      <c r="Z198" s="46" t="s">
        <v>487</v>
      </c>
      <c r="AA198">
        <v>340</v>
      </c>
      <c r="AB198">
        <v>2</v>
      </c>
      <c r="AC198">
        <v>1</v>
      </c>
      <c r="AD198">
        <v>90.84</v>
      </c>
      <c r="AE198">
        <v>238</v>
      </c>
      <c r="AF198">
        <v>94.22</v>
      </c>
      <c r="AG198">
        <v>10.27</v>
      </c>
      <c r="AH198">
        <v>-999</v>
      </c>
      <c r="AI198">
        <v>-999</v>
      </c>
      <c r="AJ198" s="46">
        <v>-999</v>
      </c>
      <c r="AK198">
        <v>-999</v>
      </c>
      <c r="AL198">
        <v>-999</v>
      </c>
      <c r="AM198">
        <v>-999</v>
      </c>
      <c r="AN198">
        <v>-999</v>
      </c>
      <c r="AO198" s="46" t="s">
        <v>429</v>
      </c>
      <c r="AP198" t="s">
        <v>429</v>
      </c>
      <c r="AQ198" t="s">
        <v>440</v>
      </c>
      <c r="AR198">
        <v>-999</v>
      </c>
      <c r="AS198" s="46">
        <v>-999</v>
      </c>
      <c r="AT198" s="46" t="s">
        <v>429</v>
      </c>
      <c r="AU198" s="46">
        <v>-999</v>
      </c>
      <c r="AZ198" s="46" t="s">
        <v>440</v>
      </c>
      <c r="BA198" t="s">
        <v>440</v>
      </c>
      <c r="BB198">
        <v>-999</v>
      </c>
      <c r="BC198">
        <v>-999</v>
      </c>
      <c r="BD198">
        <v>-999</v>
      </c>
      <c r="BE198">
        <v>-999</v>
      </c>
      <c r="BF198" s="2" t="s">
        <v>429</v>
      </c>
      <c r="BG198" t="s">
        <v>429</v>
      </c>
      <c r="BH198" t="s">
        <v>429</v>
      </c>
      <c r="BI198">
        <v>-999</v>
      </c>
      <c r="BJ198">
        <v>-999</v>
      </c>
      <c r="BK198">
        <v>-999</v>
      </c>
      <c r="BL198" s="2">
        <v>0.38055555555555554</v>
      </c>
      <c r="BM198">
        <v>-999</v>
      </c>
      <c r="BN198">
        <v>-999</v>
      </c>
      <c r="BO198">
        <v>-999</v>
      </c>
      <c r="BP198">
        <v>-999</v>
      </c>
      <c r="BQ198">
        <v>-999</v>
      </c>
      <c r="BR198">
        <v>700</v>
      </c>
      <c r="BS198">
        <v>-999</v>
      </c>
      <c r="BT198">
        <v>-999</v>
      </c>
      <c r="BU198">
        <v>-999</v>
      </c>
      <c r="BV198">
        <v>-999</v>
      </c>
      <c r="BW198">
        <v>-999</v>
      </c>
      <c r="BX198">
        <v>-999</v>
      </c>
      <c r="BY198">
        <v>-999</v>
      </c>
      <c r="BZ198">
        <v>-999</v>
      </c>
      <c r="CA198">
        <v>-999</v>
      </c>
      <c r="CB198">
        <v>-999</v>
      </c>
      <c r="CC198">
        <v>-999</v>
      </c>
      <c r="CD198">
        <v>-999</v>
      </c>
      <c r="CE198">
        <v>-999</v>
      </c>
      <c r="CF198">
        <v>-999</v>
      </c>
      <c r="CG198">
        <v>-999</v>
      </c>
      <c r="CH198">
        <v>-999</v>
      </c>
      <c r="CI198">
        <v>-999</v>
      </c>
      <c r="CJ198">
        <v>-999</v>
      </c>
      <c r="CK198">
        <v>-999</v>
      </c>
      <c r="CL198">
        <v>-999</v>
      </c>
      <c r="CM198">
        <v>-999</v>
      </c>
      <c r="CN198">
        <v>-999</v>
      </c>
      <c r="CO198">
        <v>-999</v>
      </c>
    </row>
    <row r="199" spans="1:94" x14ac:dyDescent="0.3">
      <c r="A199" t="s">
        <v>161</v>
      </c>
      <c r="B199" s="1">
        <v>42446</v>
      </c>
      <c r="C199" t="s">
        <v>390</v>
      </c>
      <c r="D199" s="46" t="s">
        <v>409</v>
      </c>
      <c r="E199" t="s">
        <v>424</v>
      </c>
      <c r="F199">
        <v>26.48067</v>
      </c>
      <c r="G199">
        <v>-80.142319999999998</v>
      </c>
      <c r="H199" s="2">
        <v>0.28819444444444448</v>
      </c>
      <c r="I199">
        <v>73.2</v>
      </c>
      <c r="J199">
        <v>88.3</v>
      </c>
      <c r="K199">
        <v>74.599999999999994</v>
      </c>
      <c r="L199" s="46">
        <v>0.6</v>
      </c>
      <c r="M199" s="2">
        <v>0.49861111111111112</v>
      </c>
      <c r="N199">
        <v>93.2</v>
      </c>
      <c r="O199">
        <v>53</v>
      </c>
      <c r="P199">
        <v>103.6</v>
      </c>
      <c r="Q199">
        <v>0</v>
      </c>
      <c r="R199" t="s">
        <v>440</v>
      </c>
      <c r="S199">
        <v>-999</v>
      </c>
      <c r="T199" s="2">
        <v>0.27777777777777779</v>
      </c>
      <c r="U199" s="2">
        <v>0.5</v>
      </c>
      <c r="V199">
        <v>320</v>
      </c>
      <c r="W199" s="2">
        <v>0.33333333333333331</v>
      </c>
      <c r="X199" t="s">
        <v>429</v>
      </c>
      <c r="Y199" t="s">
        <v>453</v>
      </c>
      <c r="Z199" s="46">
        <v>-999</v>
      </c>
      <c r="AA199" t="s">
        <v>429</v>
      </c>
      <c r="AB199" t="s">
        <v>429</v>
      </c>
      <c r="AC199">
        <v>-999</v>
      </c>
      <c r="AD199">
        <v>-999</v>
      </c>
      <c r="AE199">
        <v>-999</v>
      </c>
      <c r="AF199">
        <v>-999</v>
      </c>
      <c r="AG199">
        <v>-999</v>
      </c>
      <c r="AH199">
        <v>-999</v>
      </c>
      <c r="AI199">
        <v>-999</v>
      </c>
      <c r="AJ199" s="46">
        <v>-999</v>
      </c>
      <c r="AK199">
        <v>-999</v>
      </c>
      <c r="AL199">
        <v>-999</v>
      </c>
      <c r="AM199">
        <v>-999</v>
      </c>
      <c r="AN199">
        <v>-999</v>
      </c>
      <c r="AO199" s="46" t="s">
        <v>440</v>
      </c>
      <c r="AP199">
        <v>-999</v>
      </c>
      <c r="AQ199" t="s">
        <v>440</v>
      </c>
      <c r="AR199">
        <v>-999</v>
      </c>
      <c r="AS199" s="46">
        <v>-999</v>
      </c>
      <c r="AT199" s="46" t="s">
        <v>440</v>
      </c>
      <c r="AU199" s="46">
        <v>-999</v>
      </c>
      <c r="AV199" s="46" t="s">
        <v>440</v>
      </c>
      <c r="AW199" s="46" t="s">
        <v>440</v>
      </c>
      <c r="AX199" s="46" t="s">
        <v>440</v>
      </c>
      <c r="AY199" s="46">
        <v>-999</v>
      </c>
      <c r="AZ199" s="46">
        <v>-999</v>
      </c>
      <c r="BA199">
        <v>-999</v>
      </c>
      <c r="BB199">
        <v>-999</v>
      </c>
      <c r="BC199">
        <v>-999</v>
      </c>
      <c r="BD199">
        <v>-999</v>
      </c>
      <c r="BE199">
        <v>-999</v>
      </c>
      <c r="BF199" s="43">
        <v>-999</v>
      </c>
      <c r="BG199">
        <v>-999</v>
      </c>
      <c r="BH199">
        <v>-999</v>
      </c>
      <c r="BI199" s="43">
        <v>-999</v>
      </c>
      <c r="BJ199">
        <v>-999</v>
      </c>
      <c r="BK199">
        <v>-999</v>
      </c>
      <c r="BL199">
        <v>-999</v>
      </c>
      <c r="BM199">
        <v>-999</v>
      </c>
      <c r="BN199">
        <v>-999</v>
      </c>
      <c r="BO199">
        <v>-999</v>
      </c>
      <c r="BP199">
        <v>-999</v>
      </c>
      <c r="BQ199">
        <v>-999</v>
      </c>
      <c r="BR199">
        <v>-999</v>
      </c>
      <c r="BS199">
        <v>-999</v>
      </c>
      <c r="BT199">
        <v>-999</v>
      </c>
      <c r="BU199">
        <v>-999</v>
      </c>
      <c r="BV199">
        <v>-999</v>
      </c>
      <c r="BW199">
        <v>-999</v>
      </c>
      <c r="BX199">
        <v>-999</v>
      </c>
      <c r="BY199">
        <v>-999</v>
      </c>
      <c r="BZ199">
        <v>-999</v>
      </c>
      <c r="CA199">
        <v>-999</v>
      </c>
      <c r="CB199">
        <v>-999</v>
      </c>
      <c r="CC199">
        <v>-999</v>
      </c>
      <c r="CD199">
        <v>-999</v>
      </c>
      <c r="CE199">
        <v>-999</v>
      </c>
      <c r="CF199">
        <v>-999</v>
      </c>
      <c r="CG199">
        <v>-999</v>
      </c>
      <c r="CH199">
        <v>-999</v>
      </c>
      <c r="CI199">
        <v>-999</v>
      </c>
      <c r="CJ199">
        <v>-999</v>
      </c>
      <c r="CK199">
        <v>-999</v>
      </c>
      <c r="CL199">
        <v>-999</v>
      </c>
      <c r="CM199">
        <v>-999</v>
      </c>
      <c r="CN199">
        <v>-999</v>
      </c>
      <c r="CO199">
        <v>-999</v>
      </c>
    </row>
    <row r="200" spans="1:94" x14ac:dyDescent="0.3">
      <c r="A200" t="s">
        <v>43</v>
      </c>
      <c r="B200" s="1">
        <v>42303</v>
      </c>
      <c r="C200" t="s">
        <v>389</v>
      </c>
      <c r="D200" s="46" t="s">
        <v>402</v>
      </c>
      <c r="E200" t="s">
        <v>423</v>
      </c>
      <c r="F200">
        <v>26.72823</v>
      </c>
      <c r="G200">
        <v>-80.067830000000001</v>
      </c>
      <c r="H200" s="2">
        <v>0.3444444444444445</v>
      </c>
      <c r="I200">
        <v>77.900000000000006</v>
      </c>
      <c r="J200">
        <v>74.2</v>
      </c>
      <c r="K200">
        <v>81.8</v>
      </c>
      <c r="L200" s="46">
        <v>2</v>
      </c>
      <c r="M200" s="2">
        <v>0.54999999999999993</v>
      </c>
      <c r="N200">
        <v>85.9</v>
      </c>
      <c r="O200">
        <v>65</v>
      </c>
      <c r="P200">
        <v>92.1</v>
      </c>
      <c r="Q200">
        <v>1.7</v>
      </c>
      <c r="R200" t="s">
        <v>429</v>
      </c>
      <c r="S200">
        <v>43</v>
      </c>
      <c r="T200" s="2">
        <v>0.33333333333333331</v>
      </c>
      <c r="U200" s="2">
        <v>0.5</v>
      </c>
      <c r="V200">
        <v>240.00000000000003</v>
      </c>
      <c r="W200" s="2">
        <v>0.35555555555555557</v>
      </c>
      <c r="X200" t="s">
        <v>429</v>
      </c>
      <c r="Y200" t="s">
        <v>454</v>
      </c>
      <c r="Z200" s="46" t="s">
        <v>486</v>
      </c>
      <c r="AA200">
        <v>980</v>
      </c>
      <c r="AB200">
        <v>2</v>
      </c>
      <c r="AC200">
        <v>2</v>
      </c>
      <c r="AD200">
        <v>172.67</v>
      </c>
      <c r="AE200">
        <v>303</v>
      </c>
      <c r="AF200">
        <v>104.68</v>
      </c>
      <c r="AG200">
        <v>11.145</v>
      </c>
      <c r="AH200" t="s">
        <v>501</v>
      </c>
      <c r="AI200" t="s">
        <v>1668</v>
      </c>
      <c r="AJ200" s="46" t="s">
        <v>442</v>
      </c>
      <c r="AK200">
        <v>21</v>
      </c>
      <c r="AL200" t="s">
        <v>440</v>
      </c>
      <c r="AM200">
        <v>-999</v>
      </c>
      <c r="AN200">
        <v>-999</v>
      </c>
      <c r="AO200" s="46" t="s">
        <v>440</v>
      </c>
      <c r="AP200">
        <v>-999</v>
      </c>
      <c r="AQ200" t="s">
        <v>440</v>
      </c>
      <c r="AR200">
        <v>-999</v>
      </c>
      <c r="AS200" s="46">
        <v>-999</v>
      </c>
      <c r="AT200" s="46" t="s">
        <v>440</v>
      </c>
      <c r="AU200" s="46">
        <v>-999</v>
      </c>
      <c r="AV200" s="46" t="s">
        <v>442</v>
      </c>
      <c r="AW200" s="46" t="s">
        <v>442</v>
      </c>
      <c r="AX200" s="46" t="s">
        <v>442</v>
      </c>
      <c r="AY200" s="46" t="s">
        <v>467</v>
      </c>
      <c r="AZ200" s="46">
        <v>-999</v>
      </c>
      <c r="BA200" t="s">
        <v>442</v>
      </c>
      <c r="BB200">
        <v>-999</v>
      </c>
      <c r="BC200" s="2">
        <v>0.35694444444444445</v>
      </c>
      <c r="BD200">
        <v>0.1</v>
      </c>
      <c r="BE200" t="s">
        <v>463</v>
      </c>
      <c r="BF200" s="2">
        <v>0.36944444444444446</v>
      </c>
      <c r="BG200">
        <v>1.5</v>
      </c>
      <c r="BH200" t="s">
        <v>467</v>
      </c>
      <c r="BI200" s="2">
        <v>0.37847222222222227</v>
      </c>
      <c r="BJ200">
        <v>1</v>
      </c>
      <c r="BK200" t="s">
        <v>467</v>
      </c>
      <c r="BL200" s="2">
        <v>0.48194444444444445</v>
      </c>
      <c r="BM200" t="s">
        <v>429</v>
      </c>
      <c r="BN200" t="s">
        <v>429</v>
      </c>
      <c r="BO200" t="s">
        <v>429</v>
      </c>
      <c r="BP200" t="s">
        <v>429</v>
      </c>
      <c r="BQ200" t="s">
        <v>429</v>
      </c>
      <c r="BR200">
        <v>1150</v>
      </c>
      <c r="BS200">
        <v>-999</v>
      </c>
      <c r="BT200">
        <v>6.8520000000000003</v>
      </c>
      <c r="BU200">
        <v>-19.794</v>
      </c>
      <c r="BV200">
        <v>0.4462681</v>
      </c>
      <c r="BW200">
        <v>0.16464799999999999</v>
      </c>
      <c r="BX200">
        <v>7.1324639999999995E-2</v>
      </c>
      <c r="BY200">
        <v>2.4812480000000001E-2</v>
      </c>
      <c r="BZ200">
        <v>0.32057190000000002</v>
      </c>
      <c r="CA200" t="s">
        <v>429</v>
      </c>
      <c r="CB200">
        <v>1</v>
      </c>
      <c r="CC200" t="s">
        <v>429</v>
      </c>
      <c r="CD200">
        <v>3</v>
      </c>
      <c r="CE200">
        <v>40</v>
      </c>
      <c r="CF200">
        <v>10</v>
      </c>
      <c r="CG200">
        <v>4</v>
      </c>
      <c r="CH200">
        <v>2</v>
      </c>
      <c r="CI200" t="s">
        <v>1789</v>
      </c>
      <c r="CJ200" t="s">
        <v>871</v>
      </c>
      <c r="CK200">
        <v>3</v>
      </c>
      <c r="CL200">
        <v>1</v>
      </c>
      <c r="CM200">
        <v>0</v>
      </c>
      <c r="CN200">
        <v>1</v>
      </c>
      <c r="CO200" t="s">
        <v>872</v>
      </c>
      <c r="CP200" t="s">
        <v>873</v>
      </c>
    </row>
    <row r="201" spans="1:94" x14ac:dyDescent="0.3">
      <c r="A201" t="s">
        <v>44</v>
      </c>
      <c r="B201" s="1">
        <v>42303</v>
      </c>
      <c r="C201" t="s">
        <v>389</v>
      </c>
      <c r="D201" s="46" t="s">
        <v>402</v>
      </c>
      <c r="E201" t="s">
        <v>423</v>
      </c>
      <c r="F201">
        <v>26.72823</v>
      </c>
      <c r="G201">
        <v>-80.067830000000001</v>
      </c>
      <c r="H201" s="2">
        <v>0.3444444444444445</v>
      </c>
      <c r="I201">
        <v>77.900000000000006</v>
      </c>
      <c r="J201">
        <v>74.2</v>
      </c>
      <c r="K201">
        <v>81.8</v>
      </c>
      <c r="L201" s="46">
        <v>2</v>
      </c>
      <c r="M201" s="2">
        <v>0.54999999999999993</v>
      </c>
      <c r="N201">
        <v>85.9</v>
      </c>
      <c r="O201">
        <v>65</v>
      </c>
      <c r="P201">
        <v>92.1</v>
      </c>
      <c r="Q201">
        <v>1.7</v>
      </c>
      <c r="R201" t="s">
        <v>440</v>
      </c>
      <c r="S201">
        <v>44</v>
      </c>
      <c r="T201" s="2">
        <v>0.33333333333333331</v>
      </c>
      <c r="U201" s="2">
        <v>0.5</v>
      </c>
      <c r="V201">
        <v>240.00000000000003</v>
      </c>
      <c r="W201" s="2">
        <v>0.37777777777777777</v>
      </c>
      <c r="X201" t="s">
        <v>429</v>
      </c>
      <c r="Y201" t="s">
        <v>454</v>
      </c>
      <c r="Z201" s="46" t="s">
        <v>485</v>
      </c>
      <c r="AA201">
        <v>740</v>
      </c>
      <c r="AB201">
        <v>3</v>
      </c>
      <c r="AC201">
        <v>4</v>
      </c>
      <c r="AD201">
        <v>122.01</v>
      </c>
      <c r="AE201">
        <v>269</v>
      </c>
      <c r="AF201">
        <v>86.825000000000003</v>
      </c>
      <c r="AG201">
        <v>8.7550000000000008</v>
      </c>
      <c r="AH201">
        <v>-999</v>
      </c>
      <c r="AI201" t="s">
        <v>1669</v>
      </c>
      <c r="AJ201" s="46" t="s">
        <v>440</v>
      </c>
      <c r="AK201">
        <v>-999</v>
      </c>
      <c r="AL201">
        <v>-999</v>
      </c>
      <c r="AM201">
        <v>-999</v>
      </c>
      <c r="AN201">
        <v>-999</v>
      </c>
      <c r="AO201" s="46" t="s">
        <v>440</v>
      </c>
      <c r="AP201">
        <v>-999</v>
      </c>
      <c r="AQ201" t="s">
        <v>440</v>
      </c>
      <c r="AR201">
        <v>-999</v>
      </c>
      <c r="AS201" s="49">
        <v>0.40277777777777773</v>
      </c>
      <c r="AT201" s="46" t="s">
        <v>442</v>
      </c>
      <c r="AU201" s="46">
        <v>1</v>
      </c>
      <c r="AV201" s="46" t="s">
        <v>730</v>
      </c>
      <c r="AW201" s="46" t="s">
        <v>731</v>
      </c>
      <c r="AX201" s="46" t="s">
        <v>442</v>
      </c>
      <c r="AY201" s="46" t="s">
        <v>472</v>
      </c>
      <c r="AZ201" s="46">
        <v>-999</v>
      </c>
      <c r="BA201" t="s">
        <v>442</v>
      </c>
      <c r="BB201">
        <v>-999</v>
      </c>
      <c r="BC201" s="2">
        <v>0.37916666666666665</v>
      </c>
      <c r="BD201">
        <v>0.2</v>
      </c>
      <c r="BE201" t="s">
        <v>472</v>
      </c>
      <c r="BF201" s="2">
        <v>0.3888888888888889</v>
      </c>
      <c r="BG201">
        <v>2.6</v>
      </c>
      <c r="BH201" t="s">
        <v>472</v>
      </c>
      <c r="BI201" s="2">
        <v>0.39999999999999997</v>
      </c>
      <c r="BJ201">
        <v>0.5</v>
      </c>
      <c r="BK201" t="s">
        <v>472</v>
      </c>
      <c r="BL201" s="2">
        <v>0.48958333333333331</v>
      </c>
      <c r="BM201">
        <v>60</v>
      </c>
      <c r="BN201">
        <v>80</v>
      </c>
      <c r="BO201">
        <v>80</v>
      </c>
      <c r="BP201">
        <v>80</v>
      </c>
      <c r="BQ201">
        <v>80</v>
      </c>
      <c r="BR201">
        <v>1470</v>
      </c>
      <c r="BS201">
        <v>-999</v>
      </c>
      <c r="BT201">
        <v>6.2120000000000006</v>
      </c>
      <c r="BU201">
        <v>-19.03</v>
      </c>
      <c r="BV201">
        <v>0.51310109999999998</v>
      </c>
      <c r="BW201">
        <v>0.22979050000000001</v>
      </c>
      <c r="BX201">
        <v>5.8744780000000003E-2</v>
      </c>
      <c r="BY201">
        <v>2.254509E-2</v>
      </c>
      <c r="BZ201">
        <v>0.34746939999999998</v>
      </c>
      <c r="CA201" t="s">
        <v>429</v>
      </c>
      <c r="CB201">
        <v>1</v>
      </c>
      <c r="CC201" t="s">
        <v>429</v>
      </c>
      <c r="CD201">
        <v>1</v>
      </c>
      <c r="CE201">
        <v>40</v>
      </c>
      <c r="CF201">
        <v>10</v>
      </c>
      <c r="CG201">
        <v>4</v>
      </c>
      <c r="CH201">
        <v>2</v>
      </c>
      <c r="CI201" t="s">
        <v>1789</v>
      </c>
      <c r="CJ201" t="s">
        <v>871</v>
      </c>
      <c r="CK201">
        <v>3</v>
      </c>
      <c r="CL201">
        <v>1</v>
      </c>
      <c r="CM201">
        <v>0</v>
      </c>
      <c r="CN201">
        <v>1</v>
      </c>
      <c r="CO201" t="s">
        <v>872</v>
      </c>
      <c r="CP201" t="s">
        <v>874</v>
      </c>
    </row>
    <row r="202" spans="1:94" x14ac:dyDescent="0.3">
      <c r="A202" t="s">
        <v>49</v>
      </c>
      <c r="B202" s="1">
        <v>42309</v>
      </c>
      <c r="C202" t="s">
        <v>389</v>
      </c>
      <c r="D202" s="46" t="s">
        <v>402</v>
      </c>
      <c r="E202" t="s">
        <v>423</v>
      </c>
      <c r="F202">
        <v>26.72823</v>
      </c>
      <c r="G202">
        <v>-80.067830000000001</v>
      </c>
      <c r="H202" s="2">
        <v>0.40972222222222227</v>
      </c>
      <c r="I202">
        <v>80.599999999999994</v>
      </c>
      <c r="J202">
        <v>70.599999999999994</v>
      </c>
      <c r="K202">
        <v>84.6</v>
      </c>
      <c r="L202" s="46">
        <v>1.7</v>
      </c>
      <c r="M202" s="2">
        <v>0.60277777777777775</v>
      </c>
      <c r="N202">
        <v>87</v>
      </c>
      <c r="O202">
        <v>59.7</v>
      </c>
      <c r="P202">
        <v>90.1</v>
      </c>
      <c r="Q202">
        <v>2.2999999999999998</v>
      </c>
      <c r="R202" t="s">
        <v>440</v>
      </c>
      <c r="S202">
        <v>49</v>
      </c>
      <c r="T202" s="2">
        <v>0.40625</v>
      </c>
      <c r="U202" s="2">
        <v>0.60069444444444442</v>
      </c>
      <c r="V202">
        <v>279.99999999999994</v>
      </c>
      <c r="W202" s="2">
        <v>0.42222222222222222</v>
      </c>
      <c r="X202" t="s">
        <v>429</v>
      </c>
      <c r="Y202" t="s">
        <v>460</v>
      </c>
      <c r="Z202" s="46" t="s">
        <v>486</v>
      </c>
      <c r="AA202">
        <v>750</v>
      </c>
      <c r="AB202">
        <v>3</v>
      </c>
      <c r="AC202">
        <v>1</v>
      </c>
      <c r="AD202">
        <v>121.79</v>
      </c>
      <c r="AE202">
        <v>271</v>
      </c>
      <c r="AF202">
        <v>88.95</v>
      </c>
      <c r="AG202">
        <v>8.8190000000000008</v>
      </c>
      <c r="AH202">
        <v>-999</v>
      </c>
      <c r="AI202" t="s">
        <v>1674</v>
      </c>
      <c r="AJ202" s="46" t="s">
        <v>440</v>
      </c>
      <c r="AK202">
        <v>-999</v>
      </c>
      <c r="AL202">
        <v>-999</v>
      </c>
      <c r="AM202">
        <v>-999</v>
      </c>
      <c r="AN202">
        <v>-999</v>
      </c>
      <c r="AO202" s="46" t="s">
        <v>442</v>
      </c>
      <c r="AP202">
        <v>0.56799999999999995</v>
      </c>
      <c r="AQ202" t="s">
        <v>442</v>
      </c>
      <c r="AR202">
        <v>0.81799999999999995</v>
      </c>
      <c r="AS202" s="49">
        <v>0.43263888888888885</v>
      </c>
      <c r="AT202" s="46" t="s">
        <v>442</v>
      </c>
      <c r="AU202" s="46">
        <v>1</v>
      </c>
      <c r="AV202" s="46" t="s">
        <v>442</v>
      </c>
      <c r="AW202" s="46" t="s">
        <v>442</v>
      </c>
      <c r="AX202" s="46" t="s">
        <v>442</v>
      </c>
      <c r="AY202" s="46" t="s">
        <v>472</v>
      </c>
      <c r="AZ202" s="46">
        <v>-999</v>
      </c>
      <c r="BA202" t="s">
        <v>442</v>
      </c>
      <c r="BB202">
        <v>-999</v>
      </c>
      <c r="BC202">
        <v>-999</v>
      </c>
      <c r="BD202">
        <v>-999</v>
      </c>
      <c r="BE202">
        <v>-999</v>
      </c>
      <c r="BF202" s="2">
        <v>0.4368055555555555</v>
      </c>
      <c r="BG202">
        <v>1</v>
      </c>
      <c r="BH202" t="s">
        <v>472</v>
      </c>
      <c r="BI202" s="43">
        <v>-999</v>
      </c>
      <c r="BJ202">
        <v>-999</v>
      </c>
      <c r="BK202">
        <v>-999</v>
      </c>
      <c r="BL202" s="2">
        <v>0.76180555555555562</v>
      </c>
      <c r="BM202">
        <v>-999</v>
      </c>
      <c r="BN202">
        <v>-999</v>
      </c>
      <c r="BO202">
        <v>-999</v>
      </c>
      <c r="BP202">
        <v>-999</v>
      </c>
      <c r="BQ202">
        <v>-999</v>
      </c>
      <c r="BR202">
        <v>530</v>
      </c>
      <c r="BS202">
        <v>-999</v>
      </c>
      <c r="BT202">
        <v>5.6740000000000004</v>
      </c>
      <c r="BU202">
        <v>-18.585999999999999</v>
      </c>
      <c r="BV202">
        <v>0.50484499999999999</v>
      </c>
      <c r="BW202">
        <v>0.27761980000000003</v>
      </c>
      <c r="BX202">
        <v>7.7383729999999998E-2</v>
      </c>
      <c r="BY202">
        <v>2.673503E-2</v>
      </c>
      <c r="BZ202">
        <v>0.39862399999999998</v>
      </c>
      <c r="CA202" t="s">
        <v>429</v>
      </c>
      <c r="CB202">
        <v>1</v>
      </c>
      <c r="CC202" t="s">
        <v>429</v>
      </c>
      <c r="CD202">
        <v>3</v>
      </c>
      <c r="CE202">
        <v>40</v>
      </c>
      <c r="CF202">
        <v>8</v>
      </c>
      <c r="CG202">
        <v>5</v>
      </c>
      <c r="CH202">
        <v>2</v>
      </c>
      <c r="CI202" t="s">
        <v>1790</v>
      </c>
      <c r="CJ202" t="s">
        <v>879</v>
      </c>
      <c r="CK202">
        <v>2</v>
      </c>
      <c r="CL202">
        <v>0</v>
      </c>
      <c r="CM202">
        <v>0</v>
      </c>
      <c r="CN202">
        <v>1</v>
      </c>
      <c r="CO202" t="s">
        <v>1816</v>
      </c>
      <c r="CP202" t="s">
        <v>874</v>
      </c>
    </row>
    <row r="203" spans="1:94" x14ac:dyDescent="0.3">
      <c r="A203" t="s">
        <v>50</v>
      </c>
      <c r="B203" s="1">
        <v>42309</v>
      </c>
      <c r="C203" t="s">
        <v>389</v>
      </c>
      <c r="D203" s="46" t="s">
        <v>402</v>
      </c>
      <c r="E203" t="s">
        <v>423</v>
      </c>
      <c r="F203">
        <v>26.72823</v>
      </c>
      <c r="G203">
        <v>-80.067830000000001</v>
      </c>
      <c r="H203" s="2">
        <v>0.40972222222222227</v>
      </c>
      <c r="I203">
        <v>80.599999999999994</v>
      </c>
      <c r="J203">
        <v>70.599999999999994</v>
      </c>
      <c r="K203">
        <v>84.6</v>
      </c>
      <c r="L203" s="46">
        <v>1.7</v>
      </c>
      <c r="M203" s="2">
        <v>0.60277777777777775</v>
      </c>
      <c r="N203">
        <v>87</v>
      </c>
      <c r="O203">
        <v>59.7</v>
      </c>
      <c r="P203">
        <v>90.1</v>
      </c>
      <c r="Q203">
        <v>2.2999999999999998</v>
      </c>
      <c r="R203" t="s">
        <v>440</v>
      </c>
      <c r="S203">
        <v>50</v>
      </c>
      <c r="T203" s="2">
        <v>0.40625</v>
      </c>
      <c r="U203" s="2">
        <v>0.60069444444444442</v>
      </c>
      <c r="V203">
        <v>279.99999999999994</v>
      </c>
      <c r="W203" s="2">
        <v>0.44236111111111115</v>
      </c>
      <c r="X203" t="s">
        <v>429</v>
      </c>
      <c r="Y203" t="s">
        <v>454</v>
      </c>
      <c r="Z203" s="46" t="s">
        <v>485</v>
      </c>
      <c r="AA203">
        <v>720</v>
      </c>
      <c r="AB203">
        <v>4</v>
      </c>
      <c r="AC203">
        <v>2</v>
      </c>
      <c r="AD203">
        <v>120.42100000000001</v>
      </c>
      <c r="AE203">
        <v>269</v>
      </c>
      <c r="AF203">
        <v>87.96</v>
      </c>
      <c r="AG203">
        <v>8.85</v>
      </c>
      <c r="AH203">
        <v>-999</v>
      </c>
      <c r="AI203" t="s">
        <v>1675</v>
      </c>
      <c r="AJ203" s="46" t="s">
        <v>440</v>
      </c>
      <c r="AK203">
        <v>-999</v>
      </c>
      <c r="AL203">
        <v>-999</v>
      </c>
      <c r="AM203">
        <v>-999</v>
      </c>
      <c r="AN203">
        <v>-999</v>
      </c>
      <c r="AO203" s="46" t="s">
        <v>442</v>
      </c>
      <c r="AP203">
        <v>0.45600000000000002</v>
      </c>
      <c r="AQ203" t="s">
        <v>442</v>
      </c>
      <c r="AR203">
        <v>0.35499999999999998</v>
      </c>
      <c r="AS203" s="49">
        <v>0.45624999999999999</v>
      </c>
      <c r="AT203" s="46" t="s">
        <v>442</v>
      </c>
      <c r="AU203" s="46">
        <v>1</v>
      </c>
      <c r="AV203" s="46" t="s">
        <v>442</v>
      </c>
      <c r="AW203" s="46" t="s">
        <v>442</v>
      </c>
      <c r="AX203" s="46" t="s">
        <v>442</v>
      </c>
      <c r="AY203" s="46" t="s">
        <v>463</v>
      </c>
      <c r="AZ203" s="46">
        <v>-999</v>
      </c>
      <c r="BA203" t="s">
        <v>442</v>
      </c>
      <c r="BB203">
        <v>-999</v>
      </c>
      <c r="BC203">
        <v>-999</v>
      </c>
      <c r="BD203">
        <v>-999</v>
      </c>
      <c r="BE203">
        <v>-999</v>
      </c>
      <c r="BF203" s="2">
        <v>0.4597222222222222</v>
      </c>
      <c r="BG203">
        <v>1</v>
      </c>
      <c r="BH203" t="s">
        <v>472</v>
      </c>
      <c r="BI203" s="43">
        <v>-999</v>
      </c>
      <c r="BJ203">
        <v>-999</v>
      </c>
      <c r="BK203">
        <v>-999</v>
      </c>
      <c r="BL203" s="2">
        <v>0.76180555555555562</v>
      </c>
      <c r="BM203">
        <v>-999</v>
      </c>
      <c r="BN203">
        <v>-999</v>
      </c>
      <c r="BO203">
        <v>-999</v>
      </c>
      <c r="BP203">
        <v>-999</v>
      </c>
      <c r="BQ203">
        <v>-999</v>
      </c>
      <c r="BR203">
        <v>600</v>
      </c>
      <c r="BS203">
        <v>-999</v>
      </c>
      <c r="BT203">
        <v>5.6690000000000005</v>
      </c>
      <c r="BU203">
        <v>-20.896999999999998</v>
      </c>
      <c r="BV203">
        <v>0.3871212</v>
      </c>
      <c r="BW203">
        <v>0.17962690000000001</v>
      </c>
      <c r="BX203">
        <v>7.2715559999999999E-2</v>
      </c>
      <c r="BY203">
        <v>2.6382840000000001E-2</v>
      </c>
      <c r="BZ203">
        <v>0.48625859999999999</v>
      </c>
      <c r="CA203" t="s">
        <v>429</v>
      </c>
      <c r="CB203">
        <v>1</v>
      </c>
      <c r="CC203" t="s">
        <v>429</v>
      </c>
      <c r="CD203">
        <v>3</v>
      </c>
      <c r="CE203">
        <v>40</v>
      </c>
      <c r="CF203">
        <v>8</v>
      </c>
      <c r="CG203">
        <v>5</v>
      </c>
      <c r="CH203">
        <v>2</v>
      </c>
      <c r="CI203" t="s">
        <v>1790</v>
      </c>
      <c r="CJ203" t="s">
        <v>879</v>
      </c>
      <c r="CK203">
        <v>2</v>
      </c>
      <c r="CL203">
        <v>0</v>
      </c>
      <c r="CM203">
        <v>0</v>
      </c>
      <c r="CN203">
        <v>1</v>
      </c>
      <c r="CO203" t="s">
        <v>1816</v>
      </c>
      <c r="CP203" t="s">
        <v>874</v>
      </c>
    </row>
    <row r="204" spans="1:94" x14ac:dyDescent="0.3">
      <c r="A204" t="s">
        <v>51</v>
      </c>
      <c r="B204" s="1">
        <v>42309</v>
      </c>
      <c r="C204" t="s">
        <v>389</v>
      </c>
      <c r="D204" s="46" t="s">
        <v>402</v>
      </c>
      <c r="E204" t="s">
        <v>423</v>
      </c>
      <c r="F204">
        <v>26.72823</v>
      </c>
      <c r="G204">
        <v>-80.067830000000001</v>
      </c>
      <c r="H204" s="2">
        <v>0.40972222222222227</v>
      </c>
      <c r="I204">
        <v>80.599999999999994</v>
      </c>
      <c r="J204">
        <v>70.599999999999994</v>
      </c>
      <c r="K204">
        <v>84.6</v>
      </c>
      <c r="L204" s="46">
        <v>1.7</v>
      </c>
      <c r="M204" s="2">
        <v>0.60277777777777775</v>
      </c>
      <c r="N204">
        <v>87</v>
      </c>
      <c r="O204">
        <v>59.7</v>
      </c>
      <c r="P204">
        <v>90.1</v>
      </c>
      <c r="Q204">
        <v>2.2999999999999998</v>
      </c>
      <c r="R204" t="s">
        <v>440</v>
      </c>
      <c r="S204">
        <v>51</v>
      </c>
      <c r="T204" s="2">
        <v>0.40625</v>
      </c>
      <c r="U204" s="2">
        <v>0.60069444444444442</v>
      </c>
      <c r="V204">
        <v>279.99999999999994</v>
      </c>
      <c r="W204" s="2">
        <v>0.57430555555555551</v>
      </c>
      <c r="X204" t="s">
        <v>429</v>
      </c>
      <c r="Y204" t="s">
        <v>454</v>
      </c>
      <c r="Z204" s="46" t="s">
        <v>485</v>
      </c>
      <c r="AA204">
        <v>720</v>
      </c>
      <c r="AB204">
        <v>3</v>
      </c>
      <c r="AC204">
        <v>2</v>
      </c>
      <c r="AD204">
        <v>120.89700000000001</v>
      </c>
      <c r="AE204">
        <v>270</v>
      </c>
      <c r="AF204">
        <v>87.91</v>
      </c>
      <c r="AG204">
        <v>8.64</v>
      </c>
      <c r="AH204">
        <v>-999</v>
      </c>
      <c r="AI204" t="s">
        <v>1676</v>
      </c>
      <c r="AJ204" s="46" t="s">
        <v>440</v>
      </c>
      <c r="AK204">
        <v>-999</v>
      </c>
      <c r="AL204">
        <v>-999</v>
      </c>
      <c r="AM204">
        <v>-999</v>
      </c>
      <c r="AN204">
        <v>-999</v>
      </c>
      <c r="AO204" s="46" t="s">
        <v>442</v>
      </c>
      <c r="AP204">
        <v>0.84</v>
      </c>
      <c r="AQ204" t="s">
        <v>442</v>
      </c>
      <c r="AR204">
        <v>0.88400000000000001</v>
      </c>
      <c r="AS204" s="49">
        <v>0.58680555555555558</v>
      </c>
      <c r="AT204" s="46" t="s">
        <v>442</v>
      </c>
      <c r="AU204" s="46">
        <v>1</v>
      </c>
      <c r="AV204" s="46" t="s">
        <v>442</v>
      </c>
      <c r="AW204" s="46" t="s">
        <v>442</v>
      </c>
      <c r="AX204" s="46" t="s">
        <v>721</v>
      </c>
      <c r="AY204" s="46" t="s">
        <v>467</v>
      </c>
      <c r="AZ204" s="46">
        <v>-999</v>
      </c>
      <c r="BA204" t="s">
        <v>442</v>
      </c>
      <c r="BB204">
        <v>-999</v>
      </c>
      <c r="BC204">
        <v>-999</v>
      </c>
      <c r="BD204">
        <v>-999</v>
      </c>
      <c r="BE204">
        <v>-999</v>
      </c>
      <c r="BF204" s="2">
        <v>0.58958333333333335</v>
      </c>
      <c r="BG204">
        <v>0.8</v>
      </c>
      <c r="BH204" t="s">
        <v>467</v>
      </c>
      <c r="BI204" s="43">
        <v>-999</v>
      </c>
      <c r="BJ204">
        <v>-999</v>
      </c>
      <c r="BK204">
        <v>-999</v>
      </c>
      <c r="BL204" s="2">
        <v>0.76180555555555562</v>
      </c>
      <c r="BM204">
        <v>-999</v>
      </c>
      <c r="BN204">
        <v>-999</v>
      </c>
      <c r="BO204">
        <v>-999</v>
      </c>
      <c r="BP204">
        <v>-999</v>
      </c>
      <c r="BQ204">
        <v>-999</v>
      </c>
      <c r="BR204">
        <v>360</v>
      </c>
      <c r="BS204">
        <v>-999</v>
      </c>
      <c r="BT204">
        <v>7.0410000000000004</v>
      </c>
      <c r="BU204">
        <v>-17.696999999999999</v>
      </c>
      <c r="BV204">
        <v>0.52931669999999997</v>
      </c>
      <c r="BW204">
        <v>0.28867749999999998</v>
      </c>
      <c r="BX204">
        <v>0.114271</v>
      </c>
      <c r="BY204">
        <v>3.3080739999999997E-2</v>
      </c>
      <c r="BZ204">
        <v>0.23090069999999999</v>
      </c>
      <c r="CA204" t="s">
        <v>429</v>
      </c>
      <c r="CB204">
        <v>1</v>
      </c>
      <c r="CC204" t="s">
        <v>429</v>
      </c>
      <c r="CD204">
        <v>3</v>
      </c>
      <c r="CE204">
        <v>40</v>
      </c>
      <c r="CF204">
        <v>8</v>
      </c>
      <c r="CG204">
        <v>5</v>
      </c>
      <c r="CH204">
        <v>2</v>
      </c>
      <c r="CI204" t="s">
        <v>1790</v>
      </c>
      <c r="CJ204" t="s">
        <v>879</v>
      </c>
      <c r="CK204">
        <v>2</v>
      </c>
      <c r="CL204">
        <v>0</v>
      </c>
      <c r="CM204">
        <v>0</v>
      </c>
      <c r="CN204">
        <v>1</v>
      </c>
      <c r="CO204" t="s">
        <v>1816</v>
      </c>
      <c r="CP204" t="s">
        <v>874</v>
      </c>
    </row>
    <row r="205" spans="1:94" x14ac:dyDescent="0.3">
      <c r="A205" t="s">
        <v>61</v>
      </c>
      <c r="B205" s="1">
        <v>42315</v>
      </c>
      <c r="C205" t="s">
        <v>389</v>
      </c>
      <c r="D205" s="46" t="s">
        <v>402</v>
      </c>
      <c r="E205" t="s">
        <v>423</v>
      </c>
      <c r="F205">
        <v>26.72823</v>
      </c>
      <c r="G205">
        <v>-80.067830000000001</v>
      </c>
      <c r="H205" s="2">
        <v>0.43055555555555558</v>
      </c>
      <c r="I205">
        <v>84.1</v>
      </c>
      <c r="J205">
        <v>78.2</v>
      </c>
      <c r="K205">
        <v>91.7</v>
      </c>
      <c r="L205" s="46">
        <v>1.3</v>
      </c>
      <c r="M205" s="2">
        <v>0.5625</v>
      </c>
      <c r="N205">
        <v>90.3</v>
      </c>
      <c r="O205">
        <v>67.8</v>
      </c>
      <c r="P205">
        <v>110.2</v>
      </c>
      <c r="Q205">
        <v>1.4</v>
      </c>
      <c r="R205" t="s">
        <v>440</v>
      </c>
      <c r="S205">
        <v>61</v>
      </c>
      <c r="T205" s="2">
        <v>0.42499999999999999</v>
      </c>
      <c r="U205" s="2">
        <v>0.5625</v>
      </c>
      <c r="V205">
        <v>198.00000000000003</v>
      </c>
      <c r="W205" s="2">
        <v>0.47152777777777777</v>
      </c>
      <c r="X205" t="s">
        <v>429</v>
      </c>
      <c r="Y205" t="s">
        <v>460</v>
      </c>
      <c r="Z205" s="46" t="s">
        <v>486</v>
      </c>
      <c r="AA205">
        <v>920</v>
      </c>
      <c r="AB205">
        <v>4</v>
      </c>
      <c r="AC205">
        <v>2</v>
      </c>
      <c r="AD205">
        <v>171.34</v>
      </c>
      <c r="AE205">
        <v>301</v>
      </c>
      <c r="AF205">
        <v>103.75</v>
      </c>
      <c r="AG205">
        <v>10.178000000000001</v>
      </c>
      <c r="AH205" t="s">
        <v>503</v>
      </c>
      <c r="AI205" t="s">
        <v>1685</v>
      </c>
      <c r="AJ205" s="46" t="s">
        <v>442</v>
      </c>
      <c r="AK205">
        <v>13</v>
      </c>
      <c r="AL205" t="s">
        <v>442</v>
      </c>
      <c r="AM205">
        <v>205638</v>
      </c>
      <c r="AN205">
        <v>150.70099999999999</v>
      </c>
      <c r="AO205" s="46" t="s">
        <v>440</v>
      </c>
      <c r="AP205">
        <v>-999</v>
      </c>
      <c r="AQ205" t="s">
        <v>440</v>
      </c>
      <c r="AR205">
        <v>-999</v>
      </c>
      <c r="AS205" s="46">
        <v>-999</v>
      </c>
      <c r="AT205" s="46" t="s">
        <v>440</v>
      </c>
      <c r="AU205" s="46">
        <v>-999</v>
      </c>
      <c r="AV205" s="46" t="s">
        <v>442</v>
      </c>
      <c r="AW205" s="46" t="s">
        <v>442</v>
      </c>
      <c r="AX205" s="46" t="s">
        <v>442</v>
      </c>
      <c r="AY205" s="46" t="s">
        <v>463</v>
      </c>
      <c r="AZ205" s="46">
        <v>-999</v>
      </c>
      <c r="BA205" t="s">
        <v>442</v>
      </c>
      <c r="BB205">
        <v>-999</v>
      </c>
      <c r="BC205">
        <v>-999</v>
      </c>
      <c r="BD205">
        <v>-999</v>
      </c>
      <c r="BE205">
        <v>-999</v>
      </c>
      <c r="BF205" s="2">
        <v>0.48333333333333334</v>
      </c>
      <c r="BG205">
        <v>1</v>
      </c>
      <c r="BH205" t="s">
        <v>467</v>
      </c>
      <c r="BI205" s="2">
        <v>0.49305555555555558</v>
      </c>
      <c r="BJ205">
        <v>1</v>
      </c>
      <c r="BK205" t="s">
        <v>463</v>
      </c>
      <c r="BL205" s="2">
        <v>0.52083333333333337</v>
      </c>
      <c r="BM205" t="s">
        <v>884</v>
      </c>
      <c r="BN205">
        <v>-999</v>
      </c>
      <c r="BO205">
        <v>-999</v>
      </c>
      <c r="BP205">
        <v>-999</v>
      </c>
      <c r="BQ205">
        <v>-999</v>
      </c>
      <c r="BR205">
        <v>900</v>
      </c>
      <c r="BS205">
        <v>-999</v>
      </c>
      <c r="BT205">
        <v>6.3540000000000001</v>
      </c>
      <c r="BU205">
        <v>-21.052</v>
      </c>
      <c r="BV205">
        <v>0.40363749999999998</v>
      </c>
      <c r="BW205">
        <v>0.24635190000000001</v>
      </c>
      <c r="BX205">
        <v>8.6007860000000005E-2</v>
      </c>
      <c r="BY205">
        <v>3.0849060000000001E-2</v>
      </c>
      <c r="BZ205">
        <v>0.41491860000000003</v>
      </c>
      <c r="CA205" t="s">
        <v>429</v>
      </c>
      <c r="CB205">
        <v>1</v>
      </c>
      <c r="CC205" t="s">
        <v>429</v>
      </c>
      <c r="CD205">
        <v>3</v>
      </c>
      <c r="CE205">
        <v>40</v>
      </c>
      <c r="CF205">
        <v>10</v>
      </c>
      <c r="CG205">
        <v>4</v>
      </c>
      <c r="CH205">
        <v>2</v>
      </c>
      <c r="CI205" t="s">
        <v>1791</v>
      </c>
      <c r="CJ205" t="s">
        <v>885</v>
      </c>
      <c r="CK205">
        <v>6</v>
      </c>
      <c r="CL205">
        <v>1</v>
      </c>
      <c r="CM205">
        <v>1</v>
      </c>
      <c r="CN205">
        <v>1</v>
      </c>
      <c r="CO205" t="s">
        <v>1816</v>
      </c>
      <c r="CP205" t="s">
        <v>886</v>
      </c>
    </row>
    <row r="206" spans="1:94" x14ac:dyDescent="0.3">
      <c r="A206" t="s">
        <v>78</v>
      </c>
      <c r="B206" s="1">
        <v>42424</v>
      </c>
      <c r="C206" t="s">
        <v>390</v>
      </c>
      <c r="D206" s="46" t="s">
        <v>402</v>
      </c>
      <c r="E206" t="s">
        <v>423</v>
      </c>
      <c r="F206">
        <v>26.72823</v>
      </c>
      <c r="G206">
        <v>-80.067830000000001</v>
      </c>
      <c r="H206" s="2">
        <v>0.37013888888888885</v>
      </c>
      <c r="I206">
        <v>77.5</v>
      </c>
      <c r="J206">
        <v>73.5</v>
      </c>
      <c r="K206">
        <v>83.8</v>
      </c>
      <c r="L206" s="46">
        <v>4.8</v>
      </c>
      <c r="M206" s="2">
        <v>0.65277777777777779</v>
      </c>
      <c r="N206">
        <v>82.8</v>
      </c>
      <c r="O206">
        <v>63.4</v>
      </c>
      <c r="P206">
        <v>87</v>
      </c>
      <c r="Q206">
        <v>2.1</v>
      </c>
      <c r="R206" t="s">
        <v>440</v>
      </c>
      <c r="S206">
        <v>78</v>
      </c>
      <c r="T206" s="2">
        <v>0.375</v>
      </c>
      <c r="U206" s="2">
        <v>0.65208333333333335</v>
      </c>
      <c r="V206">
        <v>399</v>
      </c>
      <c r="W206" s="2">
        <v>0.40208333333333335</v>
      </c>
      <c r="X206" t="s">
        <v>457</v>
      </c>
      <c r="Y206" t="s">
        <v>460</v>
      </c>
      <c r="Z206" s="46" t="s">
        <v>485</v>
      </c>
      <c r="AA206">
        <v>1100</v>
      </c>
      <c r="AB206">
        <v>4</v>
      </c>
      <c r="AC206">
        <v>3</v>
      </c>
      <c r="AD206">
        <v>155.80500000000001</v>
      </c>
      <c r="AE206">
        <v>290</v>
      </c>
      <c r="AF206">
        <v>100.435</v>
      </c>
      <c r="AG206">
        <v>10.565</v>
      </c>
      <c r="AH206">
        <v>-999</v>
      </c>
      <c r="AI206" t="s">
        <v>1699</v>
      </c>
      <c r="AJ206" s="46" t="s">
        <v>440</v>
      </c>
      <c r="AK206">
        <v>-999</v>
      </c>
      <c r="AL206">
        <v>-999</v>
      </c>
      <c r="AM206">
        <v>-999</v>
      </c>
      <c r="AN206">
        <v>-999</v>
      </c>
      <c r="AO206" s="46" t="s">
        <v>442</v>
      </c>
      <c r="AP206" t="s">
        <v>429</v>
      </c>
      <c r="AQ206" t="s">
        <v>442</v>
      </c>
      <c r="AR206" t="s">
        <v>429</v>
      </c>
      <c r="AS206" s="49">
        <v>0.40347222222222223</v>
      </c>
      <c r="AT206" s="46" t="s">
        <v>442</v>
      </c>
      <c r="AU206" s="46">
        <v>0</v>
      </c>
      <c r="AV206" s="46" t="s">
        <v>442</v>
      </c>
      <c r="AW206" s="46" t="s">
        <v>442</v>
      </c>
      <c r="AX206" s="46" t="s">
        <v>442</v>
      </c>
      <c r="AY206" s="46" t="s">
        <v>728</v>
      </c>
      <c r="AZ206" s="46">
        <v>-999</v>
      </c>
      <c r="BA206" t="s">
        <v>442</v>
      </c>
      <c r="BB206">
        <v>-999</v>
      </c>
      <c r="BC206" s="2">
        <v>0.40277777777777773</v>
      </c>
      <c r="BD206">
        <v>1</v>
      </c>
      <c r="BE206" t="s">
        <v>467</v>
      </c>
      <c r="BF206" s="2">
        <v>0.41388888888888892</v>
      </c>
      <c r="BG206">
        <v>0.2</v>
      </c>
      <c r="BH206" t="s">
        <v>467</v>
      </c>
      <c r="BI206" s="2">
        <v>0.42499999999999999</v>
      </c>
      <c r="BJ206">
        <v>0.8</v>
      </c>
      <c r="BK206" t="s">
        <v>467</v>
      </c>
      <c r="BL206" s="2">
        <v>0.51250000000000007</v>
      </c>
      <c r="BM206">
        <v>80</v>
      </c>
      <c r="BN206">
        <v>80</v>
      </c>
      <c r="BO206">
        <v>40</v>
      </c>
      <c r="BP206">
        <v>0</v>
      </c>
      <c r="BQ206">
        <v>80</v>
      </c>
      <c r="BR206">
        <v>620</v>
      </c>
      <c r="BS206">
        <v>-999</v>
      </c>
      <c r="BT206">
        <v>6.3176428571428591</v>
      </c>
      <c r="BU206">
        <v>-20.674999999999997</v>
      </c>
      <c r="BV206">
        <v>0.42336980000000002</v>
      </c>
      <c r="BW206">
        <v>0.2475562</v>
      </c>
      <c r="BX206">
        <v>8.4245829999999994E-2</v>
      </c>
      <c r="BY206">
        <v>2.9226329999999998E-2</v>
      </c>
      <c r="BZ206">
        <v>0.40162300000000001</v>
      </c>
      <c r="CA206" t="s">
        <v>429</v>
      </c>
      <c r="CB206">
        <v>1</v>
      </c>
      <c r="CC206">
        <v>12</v>
      </c>
      <c r="CD206">
        <v>2</v>
      </c>
      <c r="CE206">
        <v>38</v>
      </c>
      <c r="CF206">
        <v>50</v>
      </c>
      <c r="CG206">
        <v>0.76</v>
      </c>
      <c r="CH206">
        <v>2</v>
      </c>
      <c r="CI206" t="s">
        <v>1792</v>
      </c>
      <c r="CJ206" t="s">
        <v>901</v>
      </c>
      <c r="CK206">
        <v>3</v>
      </c>
      <c r="CL206">
        <v>0</v>
      </c>
      <c r="CM206">
        <v>0</v>
      </c>
      <c r="CN206">
        <v>1</v>
      </c>
      <c r="CO206" t="s">
        <v>1816</v>
      </c>
      <c r="CP206" t="s">
        <v>902</v>
      </c>
    </row>
    <row r="207" spans="1:94" x14ac:dyDescent="0.3">
      <c r="A207" t="s">
        <v>79</v>
      </c>
      <c r="B207" s="1">
        <v>42424</v>
      </c>
      <c r="C207" t="s">
        <v>390</v>
      </c>
      <c r="D207" s="46" t="s">
        <v>402</v>
      </c>
      <c r="E207" t="s">
        <v>423</v>
      </c>
      <c r="F207">
        <v>26.72823</v>
      </c>
      <c r="G207">
        <v>-80.067830000000001</v>
      </c>
      <c r="H207" s="2">
        <v>0.37013888888888885</v>
      </c>
      <c r="I207">
        <v>77.5</v>
      </c>
      <c r="J207">
        <v>73.5</v>
      </c>
      <c r="K207">
        <v>83.8</v>
      </c>
      <c r="L207" s="46">
        <v>4.8</v>
      </c>
      <c r="M207" s="2">
        <v>0.65277777777777779</v>
      </c>
      <c r="N207">
        <v>82.8</v>
      </c>
      <c r="O207">
        <v>63.4</v>
      </c>
      <c r="P207">
        <v>87</v>
      </c>
      <c r="Q207">
        <v>2.1</v>
      </c>
      <c r="R207" t="s">
        <v>440</v>
      </c>
      <c r="S207">
        <v>79</v>
      </c>
      <c r="T207" s="2">
        <v>0.375</v>
      </c>
      <c r="U207" s="2">
        <v>0.65208333333333335</v>
      </c>
      <c r="V207">
        <v>399</v>
      </c>
      <c r="W207" s="2">
        <v>0.55625000000000002</v>
      </c>
      <c r="X207" t="s">
        <v>459</v>
      </c>
      <c r="Y207" t="s">
        <v>454</v>
      </c>
      <c r="Z207" s="46" t="s">
        <v>485</v>
      </c>
      <c r="AA207">
        <v>820</v>
      </c>
      <c r="AB207">
        <v>3</v>
      </c>
      <c r="AC207">
        <v>2</v>
      </c>
      <c r="AD207">
        <v>113.22499999999999</v>
      </c>
      <c r="AE207">
        <v>272</v>
      </c>
      <c r="AF207">
        <v>83.114999999999995</v>
      </c>
      <c r="AG207">
        <v>9.3350000000000009</v>
      </c>
      <c r="AH207">
        <v>-999</v>
      </c>
      <c r="AI207" t="s">
        <v>1700</v>
      </c>
      <c r="AJ207" s="46" t="s">
        <v>440</v>
      </c>
      <c r="AK207">
        <v>-999</v>
      </c>
      <c r="AL207">
        <v>-999</v>
      </c>
      <c r="AM207">
        <v>-999</v>
      </c>
      <c r="AN207">
        <v>-999</v>
      </c>
      <c r="AO207" s="46" t="s">
        <v>440</v>
      </c>
      <c r="AP207">
        <v>-999</v>
      </c>
      <c r="AQ207" t="s">
        <v>440</v>
      </c>
      <c r="AR207">
        <v>-999</v>
      </c>
      <c r="AS207" s="46" t="s">
        <v>735</v>
      </c>
      <c r="AT207" s="46" t="s">
        <v>442</v>
      </c>
      <c r="AU207" s="46">
        <v>0</v>
      </c>
      <c r="AV207" s="46" t="s">
        <v>442</v>
      </c>
      <c r="AW207" s="46" t="s">
        <v>442</v>
      </c>
      <c r="AX207" s="46" t="s">
        <v>442</v>
      </c>
      <c r="AY207" s="46" t="s">
        <v>472</v>
      </c>
      <c r="AZ207" s="46">
        <v>-999</v>
      </c>
      <c r="BA207" t="s">
        <v>442</v>
      </c>
      <c r="BB207">
        <v>-999</v>
      </c>
      <c r="BC207" s="2">
        <v>0.55625000000000002</v>
      </c>
      <c r="BD207">
        <v>0.8</v>
      </c>
      <c r="BE207" t="s">
        <v>472</v>
      </c>
      <c r="BF207" s="2">
        <v>0.56805555555555554</v>
      </c>
      <c r="BG207">
        <v>1</v>
      </c>
      <c r="BH207" t="s">
        <v>472</v>
      </c>
      <c r="BI207" s="2">
        <v>0.57847222222222217</v>
      </c>
      <c r="BJ207">
        <v>2</v>
      </c>
      <c r="BK207" t="s">
        <v>472</v>
      </c>
      <c r="BL207" s="2">
        <v>0.66249999999999998</v>
      </c>
      <c r="BM207">
        <v>80</v>
      </c>
      <c r="BN207">
        <v>80</v>
      </c>
      <c r="BO207">
        <v>80</v>
      </c>
      <c r="BP207">
        <v>80</v>
      </c>
      <c r="BQ207">
        <v>80</v>
      </c>
      <c r="BR207">
        <v>1280</v>
      </c>
      <c r="BS207">
        <v>-999</v>
      </c>
      <c r="BT207">
        <v>6.4510000000000005</v>
      </c>
      <c r="BU207">
        <v>-19.701000000000001</v>
      </c>
      <c r="BV207">
        <v>0.47226790000000002</v>
      </c>
      <c r="BW207">
        <v>0.256019</v>
      </c>
      <c r="BX207">
        <v>8.4674509999999995E-2</v>
      </c>
      <c r="BY207">
        <v>2.7849949999999998E-2</v>
      </c>
      <c r="BZ207">
        <v>0.35225190000000001</v>
      </c>
      <c r="CA207" t="s">
        <v>429</v>
      </c>
      <c r="CB207">
        <v>1</v>
      </c>
      <c r="CC207">
        <v>12</v>
      </c>
      <c r="CD207">
        <v>2</v>
      </c>
      <c r="CE207">
        <v>38</v>
      </c>
      <c r="CF207">
        <v>50</v>
      </c>
      <c r="CG207">
        <v>0.76</v>
      </c>
      <c r="CH207">
        <v>2</v>
      </c>
      <c r="CI207" t="s">
        <v>1792</v>
      </c>
      <c r="CJ207" t="s">
        <v>901</v>
      </c>
      <c r="CK207">
        <v>3</v>
      </c>
      <c r="CL207">
        <v>0</v>
      </c>
      <c r="CM207">
        <v>0</v>
      </c>
      <c r="CN207">
        <v>1</v>
      </c>
      <c r="CO207" t="s">
        <v>1816</v>
      </c>
      <c r="CP207">
        <v>0.52083333333333337</v>
      </c>
    </row>
    <row r="208" spans="1:94" x14ac:dyDescent="0.3">
      <c r="A208" t="s">
        <v>80</v>
      </c>
      <c r="B208" s="1">
        <v>42424</v>
      </c>
      <c r="C208" t="s">
        <v>390</v>
      </c>
      <c r="D208" s="46" t="s">
        <v>402</v>
      </c>
      <c r="E208" t="s">
        <v>423</v>
      </c>
      <c r="F208">
        <v>26.72823</v>
      </c>
      <c r="G208">
        <v>-80.067830000000001</v>
      </c>
      <c r="H208" s="2">
        <v>0.37013888888888885</v>
      </c>
      <c r="I208">
        <v>77.5</v>
      </c>
      <c r="J208">
        <v>73.5</v>
      </c>
      <c r="K208">
        <v>83.8</v>
      </c>
      <c r="L208" s="46">
        <v>4.8</v>
      </c>
      <c r="M208" s="2">
        <v>0.65277777777777779</v>
      </c>
      <c r="N208">
        <v>82.8</v>
      </c>
      <c r="O208">
        <v>63.4</v>
      </c>
      <c r="P208">
        <v>87</v>
      </c>
      <c r="Q208">
        <v>2.1</v>
      </c>
      <c r="R208" t="s">
        <v>440</v>
      </c>
      <c r="S208">
        <v>80</v>
      </c>
      <c r="T208" s="2">
        <v>0.375</v>
      </c>
      <c r="U208" s="2">
        <v>0.65208333333333335</v>
      </c>
      <c r="V208">
        <v>399</v>
      </c>
      <c r="W208" s="2">
        <v>0.6020833333333333</v>
      </c>
      <c r="X208" t="s">
        <v>457</v>
      </c>
      <c r="Y208" t="s">
        <v>454</v>
      </c>
      <c r="Z208" s="46" t="s">
        <v>485</v>
      </c>
      <c r="AA208">
        <v>780</v>
      </c>
      <c r="AB208">
        <v>2</v>
      </c>
      <c r="AC208">
        <v>3</v>
      </c>
      <c r="AD208">
        <v>123.87</v>
      </c>
      <c r="AE208">
        <v>279</v>
      </c>
      <c r="AF208">
        <v>88.385000000000005</v>
      </c>
      <c r="AG208">
        <v>9.07</v>
      </c>
      <c r="AH208">
        <v>-999</v>
      </c>
      <c r="AI208" t="s">
        <v>1701</v>
      </c>
      <c r="AJ208" s="46" t="s">
        <v>440</v>
      </c>
      <c r="AK208">
        <v>-999</v>
      </c>
      <c r="AL208">
        <v>-999</v>
      </c>
      <c r="AM208">
        <v>-999</v>
      </c>
      <c r="AN208">
        <v>-999</v>
      </c>
      <c r="AO208" s="46" t="s">
        <v>440</v>
      </c>
      <c r="AP208">
        <v>-999</v>
      </c>
      <c r="AQ208" t="s">
        <v>442</v>
      </c>
      <c r="AR208" t="s">
        <v>429</v>
      </c>
      <c r="AS208" s="49">
        <v>0.61597222222222225</v>
      </c>
      <c r="AT208" s="46" t="s">
        <v>442</v>
      </c>
      <c r="AU208" s="46">
        <v>0</v>
      </c>
      <c r="AV208" s="46" t="s">
        <v>442</v>
      </c>
      <c r="AW208" s="46" t="s">
        <v>442</v>
      </c>
      <c r="AX208" s="46" t="s">
        <v>442</v>
      </c>
      <c r="AY208" s="46" t="s">
        <v>728</v>
      </c>
      <c r="AZ208" s="46">
        <v>-999</v>
      </c>
      <c r="BA208" t="s">
        <v>442</v>
      </c>
      <c r="BB208">
        <v>-999</v>
      </c>
      <c r="BC208" s="2">
        <v>0.60277777777777775</v>
      </c>
      <c r="BD208">
        <v>0.4</v>
      </c>
      <c r="BE208" t="s">
        <v>733</v>
      </c>
      <c r="BF208" s="2">
        <v>0.61527777777777781</v>
      </c>
      <c r="BG208">
        <v>0.8</v>
      </c>
      <c r="BH208" t="s">
        <v>467</v>
      </c>
      <c r="BI208" s="2">
        <v>0.62638888888888888</v>
      </c>
      <c r="BJ208">
        <v>0.9</v>
      </c>
      <c r="BK208" t="s">
        <v>472</v>
      </c>
      <c r="BL208" s="2">
        <v>0.66249999999999998</v>
      </c>
      <c r="BM208">
        <v>60</v>
      </c>
      <c r="BN208">
        <v>60</v>
      </c>
      <c r="BO208">
        <v>80</v>
      </c>
      <c r="BP208">
        <v>80</v>
      </c>
      <c r="BQ208">
        <v>80</v>
      </c>
      <c r="BR208">
        <v>1000</v>
      </c>
      <c r="BS208">
        <v>-999</v>
      </c>
      <c r="BT208">
        <v>6.2970000000000006</v>
      </c>
      <c r="BU208">
        <v>-20.614999999999998</v>
      </c>
      <c r="BV208">
        <v>0.42174319999999998</v>
      </c>
      <c r="BW208">
        <v>0.23957329999999999</v>
      </c>
      <c r="BX208">
        <v>8.4380570000000002E-2</v>
      </c>
      <c r="BY208">
        <v>2.9080419999999999E-2</v>
      </c>
      <c r="BZ208">
        <v>0.40449410000000002</v>
      </c>
      <c r="CA208" t="s">
        <v>429</v>
      </c>
      <c r="CB208">
        <v>1</v>
      </c>
      <c r="CC208">
        <v>12</v>
      </c>
      <c r="CD208">
        <v>2</v>
      </c>
      <c r="CE208">
        <v>38</v>
      </c>
      <c r="CF208">
        <v>50</v>
      </c>
      <c r="CG208">
        <v>0.76</v>
      </c>
      <c r="CH208">
        <v>2</v>
      </c>
      <c r="CI208" t="s">
        <v>1792</v>
      </c>
      <c r="CJ208" t="s">
        <v>901</v>
      </c>
      <c r="CK208">
        <v>3</v>
      </c>
      <c r="CL208">
        <v>0</v>
      </c>
      <c r="CM208">
        <v>0</v>
      </c>
      <c r="CN208">
        <v>1</v>
      </c>
      <c r="CO208" t="s">
        <v>1816</v>
      </c>
      <c r="CP208" t="s">
        <v>903</v>
      </c>
    </row>
    <row r="209" spans="1:94" x14ac:dyDescent="0.3">
      <c r="A209" t="s">
        <v>81</v>
      </c>
      <c r="B209" s="1">
        <v>42424</v>
      </c>
      <c r="C209" t="s">
        <v>390</v>
      </c>
      <c r="D209" s="46" t="s">
        <v>402</v>
      </c>
      <c r="E209" t="s">
        <v>423</v>
      </c>
      <c r="F209">
        <v>26.72823</v>
      </c>
      <c r="G209">
        <v>-80.067830000000001</v>
      </c>
      <c r="H209" s="2">
        <v>0.37013888888888885</v>
      </c>
      <c r="I209">
        <v>77.5</v>
      </c>
      <c r="J209">
        <v>73.5</v>
      </c>
      <c r="K209">
        <v>83.8</v>
      </c>
      <c r="L209" s="46">
        <v>4.8</v>
      </c>
      <c r="M209" s="2">
        <v>0.65277777777777779</v>
      </c>
      <c r="N209">
        <v>82.8</v>
      </c>
      <c r="O209">
        <v>63.4</v>
      </c>
      <c r="P209">
        <v>87</v>
      </c>
      <c r="Q209">
        <v>2.1</v>
      </c>
      <c r="R209" t="s">
        <v>440</v>
      </c>
      <c r="S209">
        <v>81</v>
      </c>
      <c r="T209" s="2">
        <v>0.375</v>
      </c>
      <c r="U209" s="2">
        <v>0.65208333333333335</v>
      </c>
      <c r="V209">
        <v>399</v>
      </c>
      <c r="W209" s="2">
        <v>0.61597222222222225</v>
      </c>
      <c r="X209" t="s">
        <v>457</v>
      </c>
      <c r="Y209" t="s">
        <v>454</v>
      </c>
      <c r="Z209" s="46" t="s">
        <v>485</v>
      </c>
      <c r="AA209">
        <v>850</v>
      </c>
      <c r="AB209">
        <v>2</v>
      </c>
      <c r="AC209">
        <v>3</v>
      </c>
      <c r="AD209">
        <v>127.66500000000001</v>
      </c>
      <c r="AE209">
        <v>277</v>
      </c>
      <c r="AF209">
        <v>74.015000000000001</v>
      </c>
      <c r="AG209">
        <v>11.71</v>
      </c>
      <c r="AH209">
        <v>-999</v>
      </c>
      <c r="AI209" t="s">
        <v>1702</v>
      </c>
      <c r="AJ209" s="46" t="s">
        <v>440</v>
      </c>
      <c r="AK209">
        <v>-999</v>
      </c>
      <c r="AL209">
        <v>-999</v>
      </c>
      <c r="AM209">
        <v>-999</v>
      </c>
      <c r="AN209">
        <v>-999</v>
      </c>
      <c r="AO209" s="46" t="s">
        <v>440</v>
      </c>
      <c r="AP209">
        <v>-999</v>
      </c>
      <c r="AQ209" t="s">
        <v>440</v>
      </c>
      <c r="AR209">
        <v>-999</v>
      </c>
      <c r="AS209" s="46">
        <v>-999</v>
      </c>
      <c r="AT209" s="46" t="s">
        <v>440</v>
      </c>
      <c r="AU209" s="46">
        <v>-999</v>
      </c>
      <c r="AV209" s="46" t="s">
        <v>442</v>
      </c>
      <c r="AW209" s="46" t="s">
        <v>442</v>
      </c>
      <c r="AX209" s="46" t="s">
        <v>442</v>
      </c>
      <c r="AY209" s="46" t="s">
        <v>733</v>
      </c>
      <c r="AZ209" s="46">
        <v>-999</v>
      </c>
      <c r="BA209" t="s">
        <v>442</v>
      </c>
      <c r="BB209">
        <v>-999</v>
      </c>
      <c r="BC209" s="2">
        <v>0.61597222222222225</v>
      </c>
      <c r="BD209">
        <v>0.4</v>
      </c>
      <c r="BE209" t="s">
        <v>472</v>
      </c>
      <c r="BF209" s="2">
        <v>0.62986111111111109</v>
      </c>
      <c r="BG209">
        <v>0.3</v>
      </c>
      <c r="BH209" t="s">
        <v>733</v>
      </c>
      <c r="BI209" s="2">
        <v>0.64444444444444449</v>
      </c>
      <c r="BJ209">
        <v>0.9</v>
      </c>
      <c r="BK209" t="s">
        <v>733</v>
      </c>
      <c r="BL209" s="2">
        <v>0.6694444444444444</v>
      </c>
      <c r="BM209">
        <v>-999</v>
      </c>
      <c r="BN209">
        <v>-999</v>
      </c>
      <c r="BO209">
        <v>-999</v>
      </c>
      <c r="BP209">
        <v>-999</v>
      </c>
      <c r="BQ209">
        <v>-999</v>
      </c>
      <c r="BR209">
        <v>800</v>
      </c>
      <c r="BS209">
        <v>-999</v>
      </c>
      <c r="BT209">
        <v>6.1930000000000005</v>
      </c>
      <c r="BU209">
        <v>-22.375999999999998</v>
      </c>
      <c r="BV209">
        <v>0.34057140000000002</v>
      </c>
      <c r="BW209">
        <v>0.22519810000000001</v>
      </c>
      <c r="BX209">
        <v>8.2161609999999996E-2</v>
      </c>
      <c r="BY209">
        <v>3.3929849999999998E-2</v>
      </c>
      <c r="BZ209">
        <v>0.48351359999999999</v>
      </c>
      <c r="CA209" t="s">
        <v>429</v>
      </c>
      <c r="CB209">
        <v>1</v>
      </c>
      <c r="CC209">
        <v>12</v>
      </c>
      <c r="CD209">
        <v>2</v>
      </c>
      <c r="CE209">
        <v>38</v>
      </c>
      <c r="CF209">
        <v>50</v>
      </c>
      <c r="CG209">
        <v>0.76</v>
      </c>
      <c r="CH209">
        <v>2</v>
      </c>
      <c r="CI209" t="s">
        <v>1792</v>
      </c>
      <c r="CJ209" t="s">
        <v>901</v>
      </c>
      <c r="CK209">
        <v>3</v>
      </c>
      <c r="CL209">
        <v>0</v>
      </c>
      <c r="CM209">
        <v>0</v>
      </c>
      <c r="CN209">
        <v>1</v>
      </c>
      <c r="CO209" t="s">
        <v>1816</v>
      </c>
    </row>
    <row r="210" spans="1:94" x14ac:dyDescent="0.3">
      <c r="A210" t="s">
        <v>117</v>
      </c>
      <c r="B210" s="1">
        <v>42435</v>
      </c>
      <c r="C210" t="s">
        <v>390</v>
      </c>
      <c r="D210" s="46" t="s">
        <v>402</v>
      </c>
      <c r="E210" t="s">
        <v>423</v>
      </c>
      <c r="F210">
        <v>26.72823</v>
      </c>
      <c r="G210">
        <v>-80.067830000000001</v>
      </c>
      <c r="H210" s="2">
        <v>0.3611111111111111</v>
      </c>
      <c r="I210">
        <v>67.5</v>
      </c>
      <c r="J210">
        <v>78.099999999999994</v>
      </c>
      <c r="K210">
        <v>66.8</v>
      </c>
      <c r="L210" s="46">
        <v>3.5</v>
      </c>
      <c r="M210" s="2">
        <v>0.44722222222222219</v>
      </c>
      <c r="N210">
        <v>71.900000000000006</v>
      </c>
      <c r="O210">
        <v>59.9</v>
      </c>
      <c r="P210">
        <v>72.5</v>
      </c>
      <c r="Q210">
        <v>1.6</v>
      </c>
      <c r="R210" t="s">
        <v>440</v>
      </c>
      <c r="S210">
        <v>114</v>
      </c>
      <c r="T210" s="2">
        <v>0.3576388888888889</v>
      </c>
      <c r="U210" s="2">
        <v>0.37847222222222227</v>
      </c>
      <c r="V210">
        <v>30.000000000000053</v>
      </c>
      <c r="W210" s="2">
        <v>0.36944444444444446</v>
      </c>
      <c r="X210" t="s">
        <v>464</v>
      </c>
      <c r="Y210" t="s">
        <v>460</v>
      </c>
      <c r="Z210" s="46" t="s">
        <v>485</v>
      </c>
      <c r="AA210">
        <v>760</v>
      </c>
      <c r="AB210">
        <v>3</v>
      </c>
      <c r="AC210">
        <v>3</v>
      </c>
      <c r="AD210">
        <v>125.33</v>
      </c>
      <c r="AE210">
        <v>276</v>
      </c>
      <c r="AF210">
        <v>79.349999999999994</v>
      </c>
      <c r="AG210">
        <v>9.27</v>
      </c>
      <c r="AH210">
        <v>-999</v>
      </c>
      <c r="AI210" t="s">
        <v>1730</v>
      </c>
      <c r="AJ210" s="46" t="s">
        <v>440</v>
      </c>
      <c r="AK210">
        <v>-999</v>
      </c>
      <c r="AL210">
        <v>-999</v>
      </c>
      <c r="AM210">
        <v>-999</v>
      </c>
      <c r="AN210">
        <v>-999</v>
      </c>
      <c r="AO210" s="46" t="s">
        <v>440</v>
      </c>
      <c r="AP210">
        <v>-999</v>
      </c>
      <c r="AQ210" t="s">
        <v>440</v>
      </c>
      <c r="AR210">
        <v>-999</v>
      </c>
      <c r="AS210" s="46">
        <v>-999</v>
      </c>
      <c r="AT210" s="46" t="s">
        <v>440</v>
      </c>
      <c r="AU210" s="46">
        <v>-999</v>
      </c>
      <c r="AV210" s="46" t="s">
        <v>442</v>
      </c>
      <c r="AW210" s="46" t="s">
        <v>442</v>
      </c>
      <c r="AX210" s="46" t="s">
        <v>442</v>
      </c>
      <c r="AY210" s="46" t="s">
        <v>741</v>
      </c>
      <c r="AZ210" s="46">
        <v>-999</v>
      </c>
      <c r="BA210" t="s">
        <v>442</v>
      </c>
      <c r="BB210">
        <v>-999</v>
      </c>
      <c r="BC210">
        <v>-999</v>
      </c>
      <c r="BD210">
        <v>-999</v>
      </c>
      <c r="BE210">
        <v>-999</v>
      </c>
      <c r="BF210" s="2">
        <v>0.40416666666666662</v>
      </c>
      <c r="BG210">
        <v>1.5</v>
      </c>
      <c r="BH210" t="s">
        <v>741</v>
      </c>
      <c r="BI210" s="43">
        <v>-999</v>
      </c>
      <c r="BJ210">
        <v>-999</v>
      </c>
      <c r="BK210">
        <v>-999</v>
      </c>
      <c r="BL210" s="2">
        <v>0.75347222222222221</v>
      </c>
      <c r="BM210">
        <v>-999</v>
      </c>
      <c r="BN210">
        <v>-999</v>
      </c>
      <c r="BO210">
        <v>-999</v>
      </c>
      <c r="BP210">
        <v>-999</v>
      </c>
      <c r="BQ210">
        <v>-999</v>
      </c>
      <c r="BR210">
        <v>720</v>
      </c>
      <c r="BS210">
        <v>-999</v>
      </c>
      <c r="BT210">
        <v>6.1235714285714291</v>
      </c>
      <c r="BU210">
        <v>-21.628999999999998</v>
      </c>
      <c r="BV210">
        <v>0.37077130000000003</v>
      </c>
      <c r="BW210">
        <v>0.22168930000000001</v>
      </c>
      <c r="BX210">
        <v>8.2266790000000006E-2</v>
      </c>
      <c r="BY210">
        <v>3.0948779999999999E-2</v>
      </c>
      <c r="BZ210">
        <v>0.46259840000000002</v>
      </c>
      <c r="CA210" t="s">
        <v>429</v>
      </c>
      <c r="CB210">
        <v>1</v>
      </c>
      <c r="CC210">
        <v>10</v>
      </c>
      <c r="CD210">
        <v>2</v>
      </c>
      <c r="CE210">
        <v>24</v>
      </c>
      <c r="CF210">
        <v>20</v>
      </c>
      <c r="CG210">
        <v>1.2</v>
      </c>
      <c r="CH210">
        <v>0</v>
      </c>
      <c r="CI210" t="s">
        <v>1791</v>
      </c>
      <c r="CJ210" t="s">
        <v>934</v>
      </c>
      <c r="CK210">
        <v>1</v>
      </c>
      <c r="CL210">
        <v>0</v>
      </c>
      <c r="CM210">
        <v>0</v>
      </c>
      <c r="CN210">
        <v>1</v>
      </c>
      <c r="CO210" t="s">
        <v>1816</v>
      </c>
    </row>
    <row r="211" spans="1:94" x14ac:dyDescent="0.3">
      <c r="A211" t="s">
        <v>118</v>
      </c>
      <c r="B211" s="1">
        <v>42435</v>
      </c>
      <c r="C211" t="s">
        <v>390</v>
      </c>
      <c r="D211" s="46" t="s">
        <v>402</v>
      </c>
      <c r="E211" t="s">
        <v>423</v>
      </c>
      <c r="F211">
        <v>26.72823</v>
      </c>
      <c r="G211">
        <v>-80.067830000000001</v>
      </c>
      <c r="H211" s="2">
        <v>0.3611111111111111</v>
      </c>
      <c r="I211">
        <v>67.5</v>
      </c>
      <c r="J211">
        <v>78.099999999999994</v>
      </c>
      <c r="K211">
        <v>66.8</v>
      </c>
      <c r="L211" s="46">
        <v>3.5</v>
      </c>
      <c r="M211" s="2">
        <v>0.44722222222222219</v>
      </c>
      <c r="N211">
        <v>71.900000000000006</v>
      </c>
      <c r="O211">
        <v>59.9</v>
      </c>
      <c r="P211">
        <v>72.5</v>
      </c>
      <c r="Q211">
        <v>1.6</v>
      </c>
      <c r="R211" t="s">
        <v>440</v>
      </c>
      <c r="S211">
        <v>115</v>
      </c>
      <c r="T211" s="2">
        <v>0.3576388888888889</v>
      </c>
      <c r="U211" s="2">
        <v>0.37847222222222227</v>
      </c>
      <c r="V211">
        <v>30.000000000000053</v>
      </c>
      <c r="W211" s="2">
        <v>0.37847222222222227</v>
      </c>
      <c r="X211" t="s">
        <v>429</v>
      </c>
      <c r="Y211" t="s">
        <v>462</v>
      </c>
      <c r="Z211" s="46" t="s">
        <v>485</v>
      </c>
      <c r="AA211">
        <v>740</v>
      </c>
      <c r="AB211">
        <v>3</v>
      </c>
      <c r="AC211">
        <v>3</v>
      </c>
      <c r="AD211">
        <v>124.63</v>
      </c>
      <c r="AE211">
        <v>266</v>
      </c>
      <c r="AF211">
        <v>82.495000000000005</v>
      </c>
      <c r="AG211">
        <v>10.039999999999999</v>
      </c>
      <c r="AH211">
        <v>-999</v>
      </c>
      <c r="AI211" t="s">
        <v>1731</v>
      </c>
      <c r="AJ211" s="46" t="s">
        <v>440</v>
      </c>
      <c r="AK211">
        <v>-999</v>
      </c>
      <c r="AL211">
        <v>-999</v>
      </c>
      <c r="AM211">
        <v>-999</v>
      </c>
      <c r="AN211">
        <v>-999</v>
      </c>
      <c r="AO211" s="46" t="s">
        <v>440</v>
      </c>
      <c r="AP211">
        <v>-999</v>
      </c>
      <c r="AQ211" t="s">
        <v>440</v>
      </c>
      <c r="AR211">
        <v>-999</v>
      </c>
      <c r="AS211" s="46">
        <v>-999</v>
      </c>
      <c r="AT211" s="46" t="s">
        <v>442</v>
      </c>
      <c r="AU211" s="46">
        <v>1</v>
      </c>
      <c r="AV211" s="46" t="s">
        <v>442</v>
      </c>
      <c r="AW211" s="46" t="s">
        <v>442</v>
      </c>
      <c r="AX211" s="46" t="s">
        <v>429</v>
      </c>
      <c r="AY211" s="46" t="s">
        <v>429</v>
      </c>
      <c r="AZ211" s="46">
        <v>-999</v>
      </c>
      <c r="BA211" t="s">
        <v>440</v>
      </c>
      <c r="BB211">
        <v>-999</v>
      </c>
      <c r="BC211">
        <v>-999</v>
      </c>
      <c r="BD211">
        <v>-999</v>
      </c>
      <c r="BE211">
        <v>-999</v>
      </c>
      <c r="BF211" s="43">
        <v>-999</v>
      </c>
      <c r="BG211">
        <v>-999</v>
      </c>
      <c r="BH211">
        <v>-999</v>
      </c>
      <c r="BI211" s="43">
        <v>-999</v>
      </c>
      <c r="BJ211">
        <v>-999</v>
      </c>
      <c r="BK211">
        <v>-999</v>
      </c>
      <c r="BL211" s="2">
        <v>0.75347222222222221</v>
      </c>
      <c r="BM211">
        <v>-999</v>
      </c>
      <c r="BN211">
        <v>-999</v>
      </c>
      <c r="BO211">
        <v>-999</v>
      </c>
      <c r="BP211">
        <v>-999</v>
      </c>
      <c r="BQ211">
        <v>-999</v>
      </c>
      <c r="BR211">
        <v>-999</v>
      </c>
      <c r="BS211">
        <v>-999</v>
      </c>
      <c r="BT211">
        <v>5.6509999999999998</v>
      </c>
      <c r="BU211">
        <v>-21.351928571428569</v>
      </c>
      <c r="BV211">
        <v>0.35755239999999999</v>
      </c>
      <c r="BW211">
        <v>0.17172850000000001</v>
      </c>
      <c r="BX211">
        <v>7.4967140000000002E-2</v>
      </c>
      <c r="BY211">
        <v>2.738579E-2</v>
      </c>
      <c r="BZ211">
        <v>0.51020659999999995</v>
      </c>
      <c r="CA211" t="s">
        <v>1825</v>
      </c>
      <c r="CB211">
        <v>1</v>
      </c>
      <c r="CC211">
        <v>12</v>
      </c>
      <c r="CD211">
        <v>2</v>
      </c>
      <c r="CE211">
        <v>24</v>
      </c>
      <c r="CF211">
        <v>20</v>
      </c>
      <c r="CG211">
        <v>1.2</v>
      </c>
      <c r="CH211">
        <v>0</v>
      </c>
      <c r="CI211" t="s">
        <v>1791</v>
      </c>
      <c r="CJ211" t="s">
        <v>934</v>
      </c>
      <c r="CK211">
        <v>1</v>
      </c>
      <c r="CL211">
        <v>0</v>
      </c>
      <c r="CM211">
        <v>0</v>
      </c>
      <c r="CN211">
        <v>1</v>
      </c>
      <c r="CO211" t="s">
        <v>1816</v>
      </c>
      <c r="CP211" t="s">
        <v>935</v>
      </c>
    </row>
    <row r="212" spans="1:94" x14ac:dyDescent="0.3">
      <c r="A212" t="s">
        <v>119</v>
      </c>
      <c r="B212" s="1">
        <v>42435</v>
      </c>
      <c r="C212" t="s">
        <v>390</v>
      </c>
      <c r="D212" s="46" t="s">
        <v>402</v>
      </c>
      <c r="E212" t="s">
        <v>423</v>
      </c>
      <c r="F212">
        <v>26.72823</v>
      </c>
      <c r="G212">
        <v>-80.067830000000001</v>
      </c>
      <c r="H212" s="2">
        <v>0.3611111111111111</v>
      </c>
      <c r="I212">
        <v>67.5</v>
      </c>
      <c r="J212">
        <v>78.099999999999994</v>
      </c>
      <c r="K212">
        <v>66.8</v>
      </c>
      <c r="L212" s="46">
        <v>3.5</v>
      </c>
      <c r="M212" s="2">
        <v>0.44722222222222219</v>
      </c>
      <c r="N212">
        <v>71.900000000000006</v>
      </c>
      <c r="O212">
        <v>59.9</v>
      </c>
      <c r="P212">
        <v>72.5</v>
      </c>
      <c r="Q212">
        <v>1.6</v>
      </c>
      <c r="R212" t="s">
        <v>440</v>
      </c>
      <c r="S212">
        <v>116</v>
      </c>
      <c r="T212" s="2">
        <v>0.3576388888888889</v>
      </c>
      <c r="U212" s="2">
        <v>0.37847222222222227</v>
      </c>
      <c r="V212">
        <v>30.000000000000053</v>
      </c>
      <c r="W212" s="2">
        <v>0.37847222222222227</v>
      </c>
      <c r="X212" t="s">
        <v>429</v>
      </c>
      <c r="Y212" t="s">
        <v>462</v>
      </c>
      <c r="Z212" s="46" t="s">
        <v>485</v>
      </c>
      <c r="AA212">
        <v>880</v>
      </c>
      <c r="AB212">
        <v>4</v>
      </c>
      <c r="AC212">
        <v>3</v>
      </c>
      <c r="AD212">
        <v>130</v>
      </c>
      <c r="AE212">
        <v>270</v>
      </c>
      <c r="AF212">
        <v>85.27</v>
      </c>
      <c r="AG212">
        <v>10.47</v>
      </c>
      <c r="AH212">
        <v>-999</v>
      </c>
      <c r="AI212" t="s">
        <v>1732</v>
      </c>
      <c r="AJ212" s="46" t="s">
        <v>440</v>
      </c>
      <c r="AK212">
        <v>-999</v>
      </c>
      <c r="AL212">
        <v>-999</v>
      </c>
      <c r="AM212">
        <v>-999</v>
      </c>
      <c r="AN212">
        <v>-999</v>
      </c>
      <c r="AO212" s="46" t="s">
        <v>440</v>
      </c>
      <c r="AP212">
        <v>-999</v>
      </c>
      <c r="AQ212" t="s">
        <v>440</v>
      </c>
      <c r="AR212">
        <v>-999</v>
      </c>
      <c r="AS212" s="46">
        <v>-999</v>
      </c>
      <c r="AT212" s="46" t="s">
        <v>442</v>
      </c>
      <c r="AU212" s="46">
        <v>0</v>
      </c>
      <c r="AV212" s="46" t="s">
        <v>442</v>
      </c>
      <c r="AW212" s="46" t="s">
        <v>442</v>
      </c>
      <c r="AX212" s="46" t="s">
        <v>442</v>
      </c>
      <c r="AY212" s="46" t="s">
        <v>467</v>
      </c>
      <c r="AZ212" s="46">
        <v>-999</v>
      </c>
      <c r="BA212" t="s">
        <v>442</v>
      </c>
      <c r="BB212">
        <v>-999</v>
      </c>
      <c r="BC212">
        <v>-999</v>
      </c>
      <c r="BD212">
        <v>-999</v>
      </c>
      <c r="BE212">
        <v>-999</v>
      </c>
      <c r="BF212" s="2">
        <v>0.40416666666666662</v>
      </c>
      <c r="BG212">
        <v>0.4</v>
      </c>
      <c r="BH212" t="s">
        <v>467</v>
      </c>
      <c r="BI212" s="2">
        <v>0.4152777777777778</v>
      </c>
      <c r="BJ212">
        <v>0.94</v>
      </c>
      <c r="BK212" t="s">
        <v>471</v>
      </c>
      <c r="BL212" s="2">
        <v>0.75347222222222221</v>
      </c>
      <c r="BM212">
        <v>-999</v>
      </c>
      <c r="BN212">
        <v>-999</v>
      </c>
      <c r="BO212">
        <v>-999</v>
      </c>
      <c r="BP212">
        <v>-999</v>
      </c>
      <c r="BQ212">
        <v>-999</v>
      </c>
      <c r="BR212">
        <v>670</v>
      </c>
      <c r="BS212">
        <v>-999</v>
      </c>
      <c r="BT212">
        <v>5.9459285714285723</v>
      </c>
      <c r="BU212">
        <v>-19.562999999999999</v>
      </c>
      <c r="BV212">
        <v>0.47566449999999999</v>
      </c>
      <c r="BW212">
        <v>0.20272000000000001</v>
      </c>
      <c r="BX212">
        <v>6.8282460000000003E-2</v>
      </c>
      <c r="BY212">
        <v>2.4487370000000001E-2</v>
      </c>
      <c r="BZ212">
        <v>0.40022469999999999</v>
      </c>
      <c r="CA212" t="s">
        <v>429</v>
      </c>
      <c r="CB212">
        <v>1</v>
      </c>
      <c r="CC212">
        <v>12</v>
      </c>
      <c r="CD212">
        <v>2</v>
      </c>
      <c r="CE212">
        <v>24</v>
      </c>
      <c r="CF212">
        <v>20</v>
      </c>
      <c r="CG212">
        <v>1.2</v>
      </c>
      <c r="CH212">
        <v>0</v>
      </c>
      <c r="CI212" t="s">
        <v>1791</v>
      </c>
      <c r="CJ212" t="s">
        <v>934</v>
      </c>
      <c r="CK212">
        <v>1</v>
      </c>
      <c r="CL212">
        <v>0</v>
      </c>
      <c r="CM212">
        <v>0</v>
      </c>
      <c r="CN212">
        <v>1</v>
      </c>
      <c r="CO212" t="s">
        <v>1816</v>
      </c>
      <c r="CP212" t="s">
        <v>931</v>
      </c>
    </row>
    <row r="213" spans="1:94" x14ac:dyDescent="0.3">
      <c r="A213" t="s">
        <v>120</v>
      </c>
      <c r="B213" s="1">
        <v>42435</v>
      </c>
      <c r="C213" t="s">
        <v>390</v>
      </c>
      <c r="D213" s="46" t="s">
        <v>402</v>
      </c>
      <c r="E213" t="s">
        <v>423</v>
      </c>
      <c r="F213">
        <v>26.72823</v>
      </c>
      <c r="G213">
        <v>-80.067830000000001</v>
      </c>
      <c r="H213" s="2">
        <v>0.3611111111111111</v>
      </c>
      <c r="I213">
        <v>67.5</v>
      </c>
      <c r="J213">
        <v>78.099999999999994</v>
      </c>
      <c r="K213">
        <v>66.8</v>
      </c>
      <c r="L213" s="46">
        <v>3.5</v>
      </c>
      <c r="M213" s="2">
        <v>0.44722222222222219</v>
      </c>
      <c r="N213">
        <v>71.900000000000006</v>
      </c>
      <c r="O213">
        <v>59.9</v>
      </c>
      <c r="P213">
        <v>72.5</v>
      </c>
      <c r="Q213">
        <v>1.6</v>
      </c>
      <c r="R213" t="s">
        <v>440</v>
      </c>
      <c r="S213">
        <v>117</v>
      </c>
      <c r="T213" s="2">
        <v>0.3576388888888889</v>
      </c>
      <c r="U213" s="2">
        <v>0.37847222222222227</v>
      </c>
      <c r="V213">
        <v>30.000000000000053</v>
      </c>
      <c r="W213" s="2">
        <v>0.37847222222222227</v>
      </c>
      <c r="X213" t="s">
        <v>429</v>
      </c>
      <c r="Y213" t="s">
        <v>462</v>
      </c>
      <c r="Z213" s="46" t="s">
        <v>485</v>
      </c>
      <c r="AA213">
        <v>770</v>
      </c>
      <c r="AB213">
        <v>3</v>
      </c>
      <c r="AC213">
        <v>2</v>
      </c>
      <c r="AD213">
        <v>125.54</v>
      </c>
      <c r="AE213">
        <v>268</v>
      </c>
      <c r="AF213">
        <v>91.704999999999998</v>
      </c>
      <c r="AG213">
        <v>9.76</v>
      </c>
      <c r="AH213">
        <v>-999</v>
      </c>
      <c r="AI213" t="s">
        <v>1733</v>
      </c>
      <c r="AJ213" s="46" t="s">
        <v>440</v>
      </c>
      <c r="AK213">
        <v>-999</v>
      </c>
      <c r="AL213">
        <v>-999</v>
      </c>
      <c r="AM213">
        <v>-999</v>
      </c>
      <c r="AN213">
        <v>-999</v>
      </c>
      <c r="AO213" s="46" t="s">
        <v>440</v>
      </c>
      <c r="AP213">
        <v>-999</v>
      </c>
      <c r="AQ213" t="s">
        <v>440</v>
      </c>
      <c r="AR213">
        <v>-999</v>
      </c>
      <c r="AS213" s="46">
        <v>-999</v>
      </c>
      <c r="AT213" s="46" t="s">
        <v>442</v>
      </c>
      <c r="AU213" s="46">
        <v>0</v>
      </c>
      <c r="AV213" s="46" t="s">
        <v>442</v>
      </c>
      <c r="AW213" s="46" t="s">
        <v>442</v>
      </c>
      <c r="AX213" s="46" t="s">
        <v>442</v>
      </c>
      <c r="AY213" s="46" t="s">
        <v>741</v>
      </c>
      <c r="AZ213" s="46">
        <v>-999</v>
      </c>
      <c r="BA213" t="s">
        <v>442</v>
      </c>
      <c r="BB213">
        <v>-999</v>
      </c>
      <c r="BC213">
        <v>-999</v>
      </c>
      <c r="BD213">
        <v>-999</v>
      </c>
      <c r="BE213">
        <v>-999</v>
      </c>
      <c r="BF213" s="2">
        <v>0.4236111111111111</v>
      </c>
      <c r="BG213">
        <v>0.4</v>
      </c>
      <c r="BH213" t="s">
        <v>741</v>
      </c>
      <c r="BI213" s="43">
        <v>-999</v>
      </c>
      <c r="BJ213">
        <v>-999</v>
      </c>
      <c r="BK213">
        <v>-999</v>
      </c>
      <c r="BL213" s="2">
        <v>0.75347222222222221</v>
      </c>
      <c r="BM213">
        <v>-999</v>
      </c>
      <c r="BN213">
        <v>-999</v>
      </c>
      <c r="BO213">
        <v>-999</v>
      </c>
      <c r="BP213">
        <v>-999</v>
      </c>
      <c r="BQ213">
        <v>-999</v>
      </c>
      <c r="BR213">
        <v>250</v>
      </c>
      <c r="BS213">
        <v>-999</v>
      </c>
      <c r="BT213">
        <v>6.78</v>
      </c>
      <c r="BU213">
        <v>-20.495999999999999</v>
      </c>
      <c r="BV213">
        <v>0.40981610000000002</v>
      </c>
      <c r="BW213">
        <v>0.27848020000000001</v>
      </c>
      <c r="BX213">
        <v>0.1075407</v>
      </c>
      <c r="BY213">
        <v>3.47376E-2</v>
      </c>
      <c r="BZ213">
        <v>0.35567409999999999</v>
      </c>
      <c r="CA213" t="s">
        <v>429</v>
      </c>
      <c r="CB213">
        <v>1</v>
      </c>
      <c r="CC213">
        <v>12</v>
      </c>
      <c r="CD213">
        <v>2</v>
      </c>
      <c r="CE213">
        <v>24</v>
      </c>
      <c r="CF213">
        <v>20</v>
      </c>
      <c r="CG213">
        <v>1.2</v>
      </c>
      <c r="CH213">
        <v>0</v>
      </c>
      <c r="CI213" t="s">
        <v>1791</v>
      </c>
      <c r="CJ213" t="s">
        <v>934</v>
      </c>
      <c r="CK213">
        <v>1</v>
      </c>
      <c r="CL213">
        <v>0</v>
      </c>
      <c r="CM213">
        <v>0</v>
      </c>
      <c r="CN213">
        <v>1</v>
      </c>
      <c r="CO213" t="s">
        <v>1816</v>
      </c>
      <c r="CP213" t="s">
        <v>936</v>
      </c>
    </row>
    <row r="214" spans="1:94" x14ac:dyDescent="0.3">
      <c r="A214" t="s">
        <v>121</v>
      </c>
      <c r="B214" s="1">
        <v>42435</v>
      </c>
      <c r="C214" t="s">
        <v>390</v>
      </c>
      <c r="D214" s="46" t="s">
        <v>402</v>
      </c>
      <c r="E214" t="s">
        <v>423</v>
      </c>
      <c r="F214">
        <v>26.72823</v>
      </c>
      <c r="G214">
        <v>-80.067830000000001</v>
      </c>
      <c r="H214" s="2">
        <v>0.3611111111111111</v>
      </c>
      <c r="I214">
        <v>67.5</v>
      </c>
      <c r="J214">
        <v>78.099999999999994</v>
      </c>
      <c r="K214">
        <v>66.8</v>
      </c>
      <c r="L214" s="46">
        <v>3.5</v>
      </c>
      <c r="M214" s="2">
        <v>0.44722222222222219</v>
      </c>
      <c r="N214">
        <v>71.900000000000006</v>
      </c>
      <c r="O214">
        <v>59.9</v>
      </c>
      <c r="P214">
        <v>72.5</v>
      </c>
      <c r="Q214">
        <v>1.6</v>
      </c>
      <c r="R214" t="s">
        <v>440</v>
      </c>
      <c r="S214">
        <v>118</v>
      </c>
      <c r="T214" s="2">
        <v>0.3576388888888889</v>
      </c>
      <c r="U214" s="2">
        <v>0.37847222222222227</v>
      </c>
      <c r="V214">
        <v>30.000000000000053</v>
      </c>
      <c r="W214" s="2">
        <v>0.37847222222222227</v>
      </c>
      <c r="X214" t="s">
        <v>429</v>
      </c>
      <c r="Y214" t="s">
        <v>462</v>
      </c>
      <c r="Z214" s="46" t="s">
        <v>485</v>
      </c>
      <c r="AA214">
        <v>780</v>
      </c>
      <c r="AB214">
        <v>4</v>
      </c>
      <c r="AC214">
        <v>2</v>
      </c>
      <c r="AD214">
        <v>120.59</v>
      </c>
      <c r="AE214">
        <v>267</v>
      </c>
      <c r="AF214">
        <v>82.26</v>
      </c>
      <c r="AG214">
        <v>9.76</v>
      </c>
      <c r="AH214">
        <v>-999</v>
      </c>
      <c r="AI214" t="s">
        <v>1734</v>
      </c>
      <c r="AJ214" s="46" t="s">
        <v>440</v>
      </c>
      <c r="AK214">
        <v>-999</v>
      </c>
      <c r="AL214">
        <v>-999</v>
      </c>
      <c r="AM214">
        <v>-999</v>
      </c>
      <c r="AN214">
        <v>-999</v>
      </c>
      <c r="AO214" s="46" t="s">
        <v>440</v>
      </c>
      <c r="AP214">
        <v>-999</v>
      </c>
      <c r="AQ214" t="s">
        <v>440</v>
      </c>
      <c r="AR214">
        <v>-999</v>
      </c>
      <c r="AS214" s="46">
        <v>-999</v>
      </c>
      <c r="AT214" s="46" t="s">
        <v>440</v>
      </c>
      <c r="AU214" s="46">
        <v>-999</v>
      </c>
      <c r="AV214" s="46" t="s">
        <v>442</v>
      </c>
      <c r="AW214" s="46" t="s">
        <v>442</v>
      </c>
      <c r="AX214" s="46" t="s">
        <v>442</v>
      </c>
      <c r="AY214" s="46" t="s">
        <v>467</v>
      </c>
      <c r="AZ214" s="46">
        <v>-999</v>
      </c>
      <c r="BA214" t="s">
        <v>442</v>
      </c>
      <c r="BB214">
        <v>-999</v>
      </c>
      <c r="BC214">
        <v>-999</v>
      </c>
      <c r="BD214">
        <v>-999</v>
      </c>
      <c r="BE214">
        <v>-999</v>
      </c>
      <c r="BF214" s="2">
        <v>0.43055555555555558</v>
      </c>
      <c r="BG214">
        <v>1</v>
      </c>
      <c r="BH214" t="s">
        <v>467</v>
      </c>
      <c r="BI214" s="2">
        <v>0.4381944444444445</v>
      </c>
      <c r="BJ214">
        <v>1</v>
      </c>
      <c r="BK214" t="s">
        <v>471</v>
      </c>
      <c r="BL214" s="2">
        <v>0.75347222222222221</v>
      </c>
      <c r="BM214">
        <v>-999</v>
      </c>
      <c r="BN214">
        <v>-999</v>
      </c>
      <c r="BO214">
        <v>-999</v>
      </c>
      <c r="BP214">
        <v>-999</v>
      </c>
      <c r="BQ214">
        <v>-999</v>
      </c>
      <c r="BR214">
        <v>1000</v>
      </c>
      <c r="BS214">
        <v>-999</v>
      </c>
      <c r="BT214">
        <v>7.2560000000000002</v>
      </c>
      <c r="BU214">
        <v>-20.707999999999998</v>
      </c>
      <c r="BV214">
        <v>0.36915920000000002</v>
      </c>
      <c r="BW214">
        <v>0.27509230000000001</v>
      </c>
      <c r="BX214">
        <v>0.1529816</v>
      </c>
      <c r="BY214">
        <v>4.7235449999999998E-2</v>
      </c>
      <c r="BZ214">
        <v>0.3219496</v>
      </c>
      <c r="CA214" t="s">
        <v>429</v>
      </c>
      <c r="CB214">
        <v>1</v>
      </c>
      <c r="CC214">
        <v>12</v>
      </c>
      <c r="CD214">
        <v>2</v>
      </c>
      <c r="CE214">
        <v>24</v>
      </c>
      <c r="CF214">
        <v>20</v>
      </c>
      <c r="CG214">
        <v>1.2</v>
      </c>
      <c r="CH214">
        <v>0</v>
      </c>
      <c r="CI214" t="s">
        <v>1791</v>
      </c>
      <c r="CJ214" t="s">
        <v>934</v>
      </c>
      <c r="CK214">
        <v>1</v>
      </c>
      <c r="CL214">
        <v>0</v>
      </c>
      <c r="CM214">
        <v>0</v>
      </c>
      <c r="CN214">
        <v>1</v>
      </c>
      <c r="CO214" t="s">
        <v>1816</v>
      </c>
      <c r="CP214" t="s">
        <v>931</v>
      </c>
    </row>
    <row r="215" spans="1:94" x14ac:dyDescent="0.3">
      <c r="A215" t="s">
        <v>182</v>
      </c>
      <c r="B215" s="1">
        <v>42548</v>
      </c>
      <c r="C215" t="s">
        <v>391</v>
      </c>
      <c r="D215" s="46" t="s">
        <v>402</v>
      </c>
      <c r="E215" t="s">
        <v>423</v>
      </c>
      <c r="F215">
        <v>26.72823</v>
      </c>
      <c r="G215">
        <v>-80.067830000000001</v>
      </c>
      <c r="H215" s="2">
        <v>0.31805555555555554</v>
      </c>
      <c r="I215">
        <v>84.2</v>
      </c>
      <c r="J215">
        <v>76.400000000000006</v>
      </c>
      <c r="K215">
        <v>91.4</v>
      </c>
      <c r="L215" s="46">
        <v>1.4</v>
      </c>
      <c r="M215" s="2">
        <v>0.50138888888888888</v>
      </c>
      <c r="N215">
        <v>86.7</v>
      </c>
      <c r="O215">
        <v>65.5</v>
      </c>
      <c r="P215">
        <v>95.1</v>
      </c>
      <c r="Q215">
        <v>3.1</v>
      </c>
      <c r="R215" t="s">
        <v>440</v>
      </c>
      <c r="S215">
        <v>172</v>
      </c>
      <c r="T215" s="2">
        <v>0.32291666666666669</v>
      </c>
      <c r="U215" s="2">
        <v>0.50138888888888888</v>
      </c>
      <c r="V215">
        <v>256.99999999999994</v>
      </c>
      <c r="W215" s="2">
        <v>0.34513888888888888</v>
      </c>
      <c r="X215" t="s">
        <v>459</v>
      </c>
      <c r="Y215" t="s">
        <v>468</v>
      </c>
      <c r="Z215" s="46" t="s">
        <v>485</v>
      </c>
      <c r="AA215">
        <v>860</v>
      </c>
      <c r="AB215">
        <v>2</v>
      </c>
      <c r="AC215">
        <v>3</v>
      </c>
      <c r="AD215">
        <v>153.56</v>
      </c>
      <c r="AE215">
        <v>290</v>
      </c>
      <c r="AF215">
        <v>105.93</v>
      </c>
      <c r="AG215">
        <v>12.615</v>
      </c>
      <c r="AH215" t="s">
        <v>501</v>
      </c>
      <c r="AI215" t="s">
        <v>521</v>
      </c>
      <c r="AJ215" s="46" t="s">
        <v>442</v>
      </c>
      <c r="AK215">
        <v>41</v>
      </c>
      <c r="AL215" t="s">
        <v>440</v>
      </c>
      <c r="AM215">
        <v>-999</v>
      </c>
      <c r="AN215">
        <v>-999</v>
      </c>
      <c r="AO215" s="46" t="s">
        <v>442</v>
      </c>
      <c r="AP215">
        <v>-999</v>
      </c>
      <c r="AQ215">
        <v>-999</v>
      </c>
      <c r="AR215">
        <v>-999</v>
      </c>
      <c r="AS215" s="46" t="s">
        <v>746</v>
      </c>
      <c r="AT215" s="46" t="s">
        <v>440</v>
      </c>
      <c r="AU215" s="46">
        <v>-999</v>
      </c>
      <c r="AV215" s="46" t="s">
        <v>442</v>
      </c>
      <c r="AW215" s="46" t="s">
        <v>442</v>
      </c>
      <c r="AX215" s="46" t="s">
        <v>442</v>
      </c>
      <c r="AY215" s="46" t="s">
        <v>463</v>
      </c>
      <c r="AZ215" s="46">
        <v>-999</v>
      </c>
      <c r="BA215" t="s">
        <v>442</v>
      </c>
      <c r="BB215">
        <v>-999</v>
      </c>
      <c r="BC215" s="2">
        <v>0.34513888888888888</v>
      </c>
      <c r="BD215">
        <v>0.3</v>
      </c>
      <c r="BE215" t="s">
        <v>962</v>
      </c>
      <c r="BF215" s="2">
        <v>0.35555555555555557</v>
      </c>
      <c r="BG215">
        <v>1</v>
      </c>
      <c r="BH215" t="s">
        <v>463</v>
      </c>
      <c r="BI215" s="2">
        <v>0.3659722222222222</v>
      </c>
      <c r="BJ215">
        <v>0.9</v>
      </c>
      <c r="BK215" t="s">
        <v>752</v>
      </c>
      <c r="BL215" s="2">
        <v>0.45555555555555555</v>
      </c>
      <c r="BM215">
        <v>80</v>
      </c>
      <c r="BN215">
        <v>80</v>
      </c>
      <c r="BO215">
        <v>80</v>
      </c>
      <c r="BP215">
        <v>80</v>
      </c>
      <c r="BQ215">
        <v>80</v>
      </c>
      <c r="BR215">
        <v>990</v>
      </c>
      <c r="BS215">
        <v>-999</v>
      </c>
      <c r="BT215">
        <v>7.6759999999999993</v>
      </c>
      <c r="BU215">
        <v>-26.396999999999998</v>
      </c>
      <c r="BV215">
        <v>0.3054038</v>
      </c>
      <c r="BW215">
        <v>0.26937830000000001</v>
      </c>
      <c r="BX215">
        <v>7.8003589999999998E-2</v>
      </c>
      <c r="BY215">
        <v>0.1125893</v>
      </c>
      <c r="BZ215">
        <v>0.42162139999999998</v>
      </c>
      <c r="CA215" t="s">
        <v>966</v>
      </c>
      <c r="CB215">
        <v>1</v>
      </c>
      <c r="CC215">
        <v>3</v>
      </c>
      <c r="CD215">
        <v>3</v>
      </c>
      <c r="CE215">
        <v>3</v>
      </c>
      <c r="CF215">
        <v>2</v>
      </c>
      <c r="CG215">
        <f t="shared" ref="CG215:CG234" si="2">CE215/CF215</f>
        <v>1.5</v>
      </c>
      <c r="CH215">
        <v>1</v>
      </c>
      <c r="CI215" t="s">
        <v>1793</v>
      </c>
      <c r="CJ215" t="s">
        <v>971</v>
      </c>
      <c r="CK215">
        <v>1</v>
      </c>
      <c r="CL215">
        <v>0</v>
      </c>
      <c r="CM215">
        <v>0</v>
      </c>
      <c r="CN215">
        <v>0</v>
      </c>
      <c r="CO215" t="s">
        <v>1816</v>
      </c>
    </row>
    <row r="216" spans="1:94" x14ac:dyDescent="0.3">
      <c r="A216" t="s">
        <v>183</v>
      </c>
      <c r="B216" s="1">
        <v>42548</v>
      </c>
      <c r="C216" t="s">
        <v>391</v>
      </c>
      <c r="D216" s="46" t="s">
        <v>402</v>
      </c>
      <c r="E216" t="s">
        <v>423</v>
      </c>
      <c r="F216">
        <v>26.72823</v>
      </c>
      <c r="G216">
        <v>-80.067830000000001</v>
      </c>
      <c r="H216" s="2">
        <v>0.31805555555555554</v>
      </c>
      <c r="I216">
        <v>84.2</v>
      </c>
      <c r="J216">
        <v>76.400000000000006</v>
      </c>
      <c r="K216">
        <v>91.4</v>
      </c>
      <c r="L216" s="46">
        <v>1.4</v>
      </c>
      <c r="M216" s="2">
        <v>0.50138888888888888</v>
      </c>
      <c r="N216">
        <v>86.7</v>
      </c>
      <c r="O216">
        <v>65.5</v>
      </c>
      <c r="P216">
        <v>95.1</v>
      </c>
      <c r="Q216">
        <v>3.1</v>
      </c>
      <c r="R216" t="s">
        <v>440</v>
      </c>
      <c r="S216">
        <v>173</v>
      </c>
      <c r="T216" s="2">
        <v>0.32291666666666669</v>
      </c>
      <c r="U216" s="2">
        <v>0.50138888888888888</v>
      </c>
      <c r="V216">
        <v>256.99999999999994</v>
      </c>
      <c r="W216" s="2">
        <v>0.34513888888888888</v>
      </c>
      <c r="X216" t="s">
        <v>459</v>
      </c>
      <c r="Y216" t="s">
        <v>468</v>
      </c>
      <c r="Z216" s="46" t="s">
        <v>485</v>
      </c>
      <c r="AA216">
        <v>780</v>
      </c>
      <c r="AB216">
        <v>3</v>
      </c>
      <c r="AC216">
        <v>2</v>
      </c>
      <c r="AD216">
        <v>129.96</v>
      </c>
      <c r="AE216">
        <v>268</v>
      </c>
      <c r="AF216">
        <v>81.064999999999998</v>
      </c>
      <c r="AG216">
        <v>9.81</v>
      </c>
      <c r="AH216">
        <v>-999</v>
      </c>
      <c r="AI216" t="s">
        <v>522</v>
      </c>
      <c r="AJ216" s="46" t="s">
        <v>440</v>
      </c>
      <c r="AK216">
        <v>-999</v>
      </c>
      <c r="AL216">
        <v>-999</v>
      </c>
      <c r="AM216">
        <v>-999</v>
      </c>
      <c r="AN216">
        <v>-999</v>
      </c>
      <c r="AO216" s="46" t="s">
        <v>442</v>
      </c>
      <c r="AP216">
        <v>1.0329999999999999</v>
      </c>
      <c r="AQ216">
        <v>-999</v>
      </c>
      <c r="AR216">
        <v>-999</v>
      </c>
      <c r="AS216" s="46">
        <v>-999</v>
      </c>
      <c r="AT216" s="46" t="s">
        <v>442</v>
      </c>
      <c r="AU216" s="46">
        <v>0</v>
      </c>
      <c r="AV216" s="46" t="s">
        <v>442</v>
      </c>
      <c r="AW216" s="46" t="s">
        <v>442</v>
      </c>
      <c r="AX216" s="46" t="s">
        <v>442</v>
      </c>
      <c r="AY216" s="46" t="s">
        <v>463</v>
      </c>
      <c r="AZ216" s="46">
        <v>-999</v>
      </c>
      <c r="BA216" t="s">
        <v>442</v>
      </c>
      <c r="BB216">
        <v>-999</v>
      </c>
      <c r="BC216">
        <v>-999</v>
      </c>
      <c r="BD216">
        <v>-999</v>
      </c>
      <c r="BE216">
        <v>-999</v>
      </c>
      <c r="BF216" s="2">
        <v>0.36458333333333331</v>
      </c>
      <c r="BG216">
        <v>1</v>
      </c>
      <c r="BH216" t="s">
        <v>752</v>
      </c>
      <c r="BI216" s="43">
        <v>-999</v>
      </c>
      <c r="BJ216">
        <v>-999</v>
      </c>
      <c r="BK216">
        <v>-999</v>
      </c>
      <c r="BL216" s="2">
        <v>0.45555555555555555</v>
      </c>
      <c r="BM216">
        <v>-999</v>
      </c>
      <c r="BN216">
        <v>-999</v>
      </c>
      <c r="BO216">
        <v>-999</v>
      </c>
      <c r="BP216">
        <v>-999</v>
      </c>
      <c r="BQ216">
        <v>-999</v>
      </c>
      <c r="BR216">
        <v>550</v>
      </c>
      <c r="BS216">
        <v>-999</v>
      </c>
      <c r="BT216">
        <v>6.2789999999999999</v>
      </c>
      <c r="BU216">
        <v>-18.365000000000002</v>
      </c>
      <c r="BV216">
        <v>0.54991509999999999</v>
      </c>
      <c r="BW216">
        <v>0.24629229999999999</v>
      </c>
      <c r="BX216">
        <v>6.8501660000000006E-2</v>
      </c>
      <c r="BY216">
        <v>2.4167319999999999E-2</v>
      </c>
      <c r="BZ216">
        <v>0.31381740000000002</v>
      </c>
      <c r="CA216" t="s">
        <v>972</v>
      </c>
      <c r="CB216">
        <v>1</v>
      </c>
      <c r="CC216">
        <v>3</v>
      </c>
      <c r="CD216">
        <v>3</v>
      </c>
      <c r="CE216">
        <v>3</v>
      </c>
      <c r="CF216">
        <v>2</v>
      </c>
      <c r="CG216">
        <f t="shared" si="2"/>
        <v>1.5</v>
      </c>
      <c r="CH216">
        <v>1</v>
      </c>
      <c r="CI216" t="s">
        <v>1793</v>
      </c>
      <c r="CJ216" t="s">
        <v>971</v>
      </c>
      <c r="CK216">
        <v>1</v>
      </c>
      <c r="CL216">
        <v>0</v>
      </c>
      <c r="CM216">
        <v>0</v>
      </c>
      <c r="CN216">
        <v>0</v>
      </c>
      <c r="CO216" t="s">
        <v>1816</v>
      </c>
    </row>
    <row r="217" spans="1:94" x14ac:dyDescent="0.3">
      <c r="A217" t="s">
        <v>184</v>
      </c>
      <c r="B217" s="1">
        <v>42548</v>
      </c>
      <c r="C217" t="s">
        <v>391</v>
      </c>
      <c r="D217" s="46" t="s">
        <v>402</v>
      </c>
      <c r="E217" t="s">
        <v>423</v>
      </c>
      <c r="F217">
        <v>26.72823</v>
      </c>
      <c r="G217">
        <v>-80.067830000000001</v>
      </c>
      <c r="H217" s="2">
        <v>0.31805555555555554</v>
      </c>
      <c r="I217">
        <v>84.2</v>
      </c>
      <c r="J217">
        <v>76.400000000000006</v>
      </c>
      <c r="K217">
        <v>91.4</v>
      </c>
      <c r="L217" s="46">
        <v>1.4</v>
      </c>
      <c r="M217" s="2">
        <v>0.50138888888888888</v>
      </c>
      <c r="N217">
        <v>86.7</v>
      </c>
      <c r="O217">
        <v>65.5</v>
      </c>
      <c r="P217">
        <v>95.1</v>
      </c>
      <c r="Q217">
        <v>3.1</v>
      </c>
      <c r="R217" t="s">
        <v>440</v>
      </c>
      <c r="S217">
        <v>174</v>
      </c>
      <c r="T217" s="2">
        <v>0.32291666666666669</v>
      </c>
      <c r="U217" s="2">
        <v>0.50138888888888888</v>
      </c>
      <c r="V217">
        <v>256.99999999999994</v>
      </c>
      <c r="W217" s="2">
        <v>0.46736111111111112</v>
      </c>
      <c r="X217" t="s">
        <v>459</v>
      </c>
      <c r="Y217" t="s">
        <v>468</v>
      </c>
      <c r="Z217" s="46" t="s">
        <v>488</v>
      </c>
      <c r="AA217">
        <v>750</v>
      </c>
      <c r="AB217">
        <v>2</v>
      </c>
      <c r="AC217">
        <v>1</v>
      </c>
      <c r="AD217">
        <v>124.69</v>
      </c>
      <c r="AE217">
        <v>264</v>
      </c>
      <c r="AF217">
        <v>84.99</v>
      </c>
      <c r="AG217">
        <v>9.83</v>
      </c>
      <c r="AH217">
        <v>-999</v>
      </c>
      <c r="AI217" t="s">
        <v>523</v>
      </c>
      <c r="AJ217" s="46" t="s">
        <v>440</v>
      </c>
      <c r="AK217">
        <v>-999</v>
      </c>
      <c r="AL217">
        <v>-999</v>
      </c>
      <c r="AM217">
        <v>-999</v>
      </c>
      <c r="AN217">
        <v>-999</v>
      </c>
      <c r="AO217" s="46" t="s">
        <v>440</v>
      </c>
      <c r="AP217">
        <v>-999</v>
      </c>
      <c r="AQ217">
        <v>-999</v>
      </c>
      <c r="AR217">
        <v>-999</v>
      </c>
      <c r="AS217" s="46">
        <v>-999</v>
      </c>
      <c r="AT217" s="46" t="s">
        <v>442</v>
      </c>
      <c r="AU217" s="46">
        <v>0</v>
      </c>
      <c r="AV217" s="46" t="s">
        <v>442</v>
      </c>
      <c r="AW217" s="46" t="s">
        <v>442</v>
      </c>
      <c r="AX217" s="46" t="s">
        <v>442</v>
      </c>
      <c r="AY217" s="46" t="s">
        <v>463</v>
      </c>
      <c r="AZ217" s="46">
        <v>-999</v>
      </c>
      <c r="BA217" t="s">
        <v>442</v>
      </c>
      <c r="BB217">
        <v>-999</v>
      </c>
      <c r="BC217">
        <v>-999</v>
      </c>
      <c r="BD217">
        <v>-999</v>
      </c>
      <c r="BE217">
        <v>-999</v>
      </c>
      <c r="BF217" s="2">
        <v>0.48541666666666666</v>
      </c>
      <c r="BG217">
        <v>2</v>
      </c>
      <c r="BH217" t="s">
        <v>752</v>
      </c>
      <c r="BI217" s="43">
        <v>-999</v>
      </c>
      <c r="BJ217">
        <v>-999</v>
      </c>
      <c r="BK217">
        <v>-999</v>
      </c>
      <c r="BL217" s="2">
        <v>0.50624999999999998</v>
      </c>
      <c r="BM217">
        <v>-999</v>
      </c>
      <c r="BN217">
        <v>-999</v>
      </c>
      <c r="BO217">
        <v>-999</v>
      </c>
      <c r="BP217">
        <v>-999</v>
      </c>
      <c r="BQ217">
        <v>-999</v>
      </c>
      <c r="BR217">
        <v>1140</v>
      </c>
      <c r="BS217">
        <v>-999</v>
      </c>
      <c r="BT217">
        <v>5.9290000000000003</v>
      </c>
      <c r="BU217">
        <v>-21.155999999999999</v>
      </c>
      <c r="BV217">
        <v>0.38596970000000003</v>
      </c>
      <c r="BW217">
        <v>0.20784159999999999</v>
      </c>
      <c r="BX217">
        <v>7.7106190000000005E-2</v>
      </c>
      <c r="BY217">
        <v>2.8085100000000002E-2</v>
      </c>
      <c r="BZ217">
        <v>0.46533409999999997</v>
      </c>
      <c r="CA217" t="s">
        <v>429</v>
      </c>
      <c r="CB217">
        <v>1</v>
      </c>
      <c r="CC217">
        <v>5</v>
      </c>
      <c r="CD217">
        <v>3</v>
      </c>
      <c r="CE217">
        <v>15</v>
      </c>
      <c r="CF217">
        <v>10</v>
      </c>
      <c r="CG217">
        <f t="shared" si="2"/>
        <v>1.5</v>
      </c>
      <c r="CH217">
        <v>0</v>
      </c>
      <c r="CI217" t="s">
        <v>1793</v>
      </c>
      <c r="CJ217" t="s">
        <v>971</v>
      </c>
      <c r="CK217">
        <v>1</v>
      </c>
      <c r="CL217">
        <v>0</v>
      </c>
      <c r="CM217">
        <v>0</v>
      </c>
      <c r="CN217">
        <v>0</v>
      </c>
      <c r="CO217" t="s">
        <v>1816</v>
      </c>
    </row>
    <row r="218" spans="1:94" x14ac:dyDescent="0.3">
      <c r="A218" t="s">
        <v>185</v>
      </c>
      <c r="B218" s="1">
        <v>42548</v>
      </c>
      <c r="C218" t="s">
        <v>391</v>
      </c>
      <c r="D218" s="46" t="s">
        <v>402</v>
      </c>
      <c r="E218" t="s">
        <v>423</v>
      </c>
      <c r="F218">
        <v>26.72823</v>
      </c>
      <c r="G218">
        <v>-80.067830000000001</v>
      </c>
      <c r="H218" s="2">
        <v>0.31805555555555554</v>
      </c>
      <c r="I218">
        <v>84.2</v>
      </c>
      <c r="J218">
        <v>76.400000000000006</v>
      </c>
      <c r="K218">
        <v>91.4</v>
      </c>
      <c r="L218" s="46">
        <v>1.4</v>
      </c>
      <c r="M218" s="2">
        <v>0.50138888888888888</v>
      </c>
      <c r="N218">
        <v>86.7</v>
      </c>
      <c r="O218">
        <v>65.5</v>
      </c>
      <c r="P218">
        <v>95.1</v>
      </c>
      <c r="Q218">
        <v>3.1</v>
      </c>
      <c r="R218" t="s">
        <v>440</v>
      </c>
      <c r="S218">
        <v>175</v>
      </c>
      <c r="T218" s="2">
        <v>0.32291666666666669</v>
      </c>
      <c r="U218" s="2">
        <v>0.50138888888888888</v>
      </c>
      <c r="V218">
        <v>256.99999999999994</v>
      </c>
      <c r="W218" s="2">
        <v>0.46736111111111112</v>
      </c>
      <c r="X218" t="s">
        <v>459</v>
      </c>
      <c r="Y218" t="s">
        <v>468</v>
      </c>
      <c r="Z218" s="46" t="s">
        <v>485</v>
      </c>
      <c r="AA218">
        <v>800</v>
      </c>
      <c r="AB218">
        <v>3</v>
      </c>
      <c r="AC218">
        <v>2</v>
      </c>
      <c r="AD218">
        <v>119.375</v>
      </c>
      <c r="AE218">
        <v>271</v>
      </c>
      <c r="AF218">
        <v>95.24</v>
      </c>
      <c r="AG218">
        <v>10.585000000000001</v>
      </c>
      <c r="AH218">
        <v>-999</v>
      </c>
      <c r="AI218" t="s">
        <v>524</v>
      </c>
      <c r="AJ218" s="46" t="s">
        <v>440</v>
      </c>
      <c r="AK218">
        <v>-999</v>
      </c>
      <c r="AL218">
        <v>-999</v>
      </c>
      <c r="AM218">
        <v>-999</v>
      </c>
      <c r="AN218">
        <v>-999</v>
      </c>
      <c r="AO218" s="46" t="s">
        <v>442</v>
      </c>
      <c r="AP218">
        <v>1.4410000000000001</v>
      </c>
      <c r="AQ218">
        <v>-999</v>
      </c>
      <c r="AR218">
        <v>-999</v>
      </c>
      <c r="AS218" s="46" t="s">
        <v>745</v>
      </c>
      <c r="AT218" s="46" t="s">
        <v>442</v>
      </c>
      <c r="AU218" s="46">
        <v>0</v>
      </c>
      <c r="AV218" s="46" t="s">
        <v>442</v>
      </c>
      <c r="AW218" s="46" t="s">
        <v>442</v>
      </c>
      <c r="AX218" s="46" t="s">
        <v>442</v>
      </c>
      <c r="AY218" s="46" t="s">
        <v>463</v>
      </c>
      <c r="AZ218" s="46">
        <v>-999</v>
      </c>
      <c r="BA218" t="s">
        <v>442</v>
      </c>
      <c r="BB218">
        <v>-999</v>
      </c>
      <c r="BC218" s="2">
        <v>0.4680555555555555</v>
      </c>
      <c r="BD218">
        <v>0.4</v>
      </c>
      <c r="BE218" t="s">
        <v>474</v>
      </c>
      <c r="BF218" s="2">
        <v>0.4777777777777778</v>
      </c>
      <c r="BG218">
        <v>1</v>
      </c>
      <c r="BH218" t="s">
        <v>752</v>
      </c>
      <c r="BI218" s="2">
        <v>0.48819444444444443</v>
      </c>
      <c r="BJ218">
        <v>1</v>
      </c>
      <c r="BK218" t="s">
        <v>752</v>
      </c>
      <c r="BL218" s="2">
        <v>0.50624999999999998</v>
      </c>
      <c r="BM218">
        <v>80</v>
      </c>
      <c r="BN218">
        <v>80</v>
      </c>
      <c r="BO218">
        <v>80</v>
      </c>
      <c r="BP218">
        <v>80</v>
      </c>
      <c r="BQ218">
        <v>80</v>
      </c>
      <c r="BR218">
        <v>980</v>
      </c>
      <c r="BS218">
        <v>-999</v>
      </c>
      <c r="BT218">
        <v>5.69</v>
      </c>
      <c r="BU218">
        <v>-19.870999999999999</v>
      </c>
      <c r="BV218">
        <v>0.44469360000000002</v>
      </c>
      <c r="BW218">
        <v>0.1744117</v>
      </c>
      <c r="BX218">
        <v>6.7871730000000005E-2</v>
      </c>
      <c r="BY218">
        <v>2.4038770000000001E-2</v>
      </c>
      <c r="BZ218">
        <v>0.44331959999999998</v>
      </c>
      <c r="CA218" t="s">
        <v>429</v>
      </c>
      <c r="CB218">
        <v>1</v>
      </c>
      <c r="CC218">
        <v>5</v>
      </c>
      <c r="CD218">
        <v>3</v>
      </c>
      <c r="CE218">
        <v>15</v>
      </c>
      <c r="CF218">
        <v>10</v>
      </c>
      <c r="CG218">
        <f t="shared" si="2"/>
        <v>1.5</v>
      </c>
      <c r="CH218">
        <v>0</v>
      </c>
      <c r="CI218" t="s">
        <v>1793</v>
      </c>
      <c r="CJ218" t="s">
        <v>971</v>
      </c>
      <c r="CK218">
        <v>1</v>
      </c>
      <c r="CL218">
        <v>0</v>
      </c>
      <c r="CM218">
        <v>0</v>
      </c>
      <c r="CN218">
        <v>0</v>
      </c>
      <c r="CO218" t="s">
        <v>1816</v>
      </c>
      <c r="CP218" t="s">
        <v>973</v>
      </c>
    </row>
    <row r="219" spans="1:94" x14ac:dyDescent="0.3">
      <c r="A219" t="s">
        <v>186</v>
      </c>
      <c r="B219" s="1">
        <v>42548</v>
      </c>
      <c r="C219" t="s">
        <v>391</v>
      </c>
      <c r="D219" s="46" t="s">
        <v>402</v>
      </c>
      <c r="E219" t="s">
        <v>423</v>
      </c>
      <c r="F219">
        <v>26.72823</v>
      </c>
      <c r="G219">
        <v>-80.067830000000001</v>
      </c>
      <c r="H219" s="2">
        <v>0.31805555555555554</v>
      </c>
      <c r="I219">
        <v>84.2</v>
      </c>
      <c r="J219">
        <v>76.400000000000006</v>
      </c>
      <c r="K219">
        <v>91.4</v>
      </c>
      <c r="L219" s="46">
        <v>1.4</v>
      </c>
      <c r="M219" s="2">
        <v>0.50138888888888888</v>
      </c>
      <c r="N219">
        <v>86.7</v>
      </c>
      <c r="O219">
        <v>65.5</v>
      </c>
      <c r="P219">
        <v>95.1</v>
      </c>
      <c r="Q219">
        <v>3.1</v>
      </c>
      <c r="R219" t="s">
        <v>440</v>
      </c>
      <c r="S219">
        <v>176</v>
      </c>
      <c r="T219" s="2">
        <v>0.32291666666666669</v>
      </c>
      <c r="U219" s="2">
        <v>0.50138888888888888</v>
      </c>
      <c r="V219">
        <v>256.99999999999994</v>
      </c>
      <c r="W219" s="2">
        <v>0.46736111111111112</v>
      </c>
      <c r="X219" t="s">
        <v>459</v>
      </c>
      <c r="Y219" t="s">
        <v>468</v>
      </c>
      <c r="Z219" s="46" t="s">
        <v>485</v>
      </c>
      <c r="AA219">
        <v>940</v>
      </c>
      <c r="AB219">
        <v>4</v>
      </c>
      <c r="AC219">
        <v>3</v>
      </c>
      <c r="AD219">
        <v>123.02500000000001</v>
      </c>
      <c r="AE219">
        <v>267</v>
      </c>
      <c r="AF219">
        <v>92.3</v>
      </c>
      <c r="AG219">
        <v>10.494999999999999</v>
      </c>
      <c r="AH219">
        <v>-999</v>
      </c>
      <c r="AI219" t="s">
        <v>525</v>
      </c>
      <c r="AJ219" s="46" t="s">
        <v>440</v>
      </c>
      <c r="AK219">
        <v>-999</v>
      </c>
      <c r="AL219">
        <v>-999</v>
      </c>
      <c r="AM219">
        <v>-999</v>
      </c>
      <c r="AN219">
        <v>-999</v>
      </c>
      <c r="AO219" s="46" t="s">
        <v>442</v>
      </c>
      <c r="AP219">
        <v>0.25700000000000001</v>
      </c>
      <c r="AQ219">
        <v>-999</v>
      </c>
      <c r="AR219">
        <v>-999</v>
      </c>
      <c r="AS219" s="46">
        <v>-999</v>
      </c>
      <c r="AT219" s="46" t="s">
        <v>442</v>
      </c>
      <c r="AU219" s="46">
        <v>0</v>
      </c>
      <c r="AV219" s="46" t="s">
        <v>442</v>
      </c>
      <c r="AW219" s="46" t="s">
        <v>442</v>
      </c>
      <c r="AX219" s="46" t="s">
        <v>442</v>
      </c>
      <c r="AY219" s="46" t="s">
        <v>466</v>
      </c>
      <c r="AZ219" s="46">
        <v>-999</v>
      </c>
      <c r="BA219" t="s">
        <v>442</v>
      </c>
      <c r="BB219">
        <v>-999</v>
      </c>
      <c r="BC219">
        <v>-999</v>
      </c>
      <c r="BD219">
        <v>-999</v>
      </c>
      <c r="BE219">
        <v>-999</v>
      </c>
      <c r="BF219" s="2">
        <v>0.49513888888888885</v>
      </c>
      <c r="BG219">
        <v>2.5</v>
      </c>
      <c r="BH219" t="s">
        <v>481</v>
      </c>
      <c r="BI219" s="43">
        <v>-999</v>
      </c>
      <c r="BJ219">
        <v>-999</v>
      </c>
      <c r="BK219">
        <v>-999</v>
      </c>
      <c r="BL219" s="2">
        <v>0.50624999999999998</v>
      </c>
      <c r="BM219">
        <v>-999</v>
      </c>
      <c r="BN219">
        <v>-999</v>
      </c>
      <c r="BO219">
        <v>-999</v>
      </c>
      <c r="BP219">
        <v>-999</v>
      </c>
      <c r="BQ219">
        <v>-999</v>
      </c>
      <c r="BR219">
        <v>1120</v>
      </c>
      <c r="BS219">
        <v>-999</v>
      </c>
      <c r="BT219">
        <v>6.1340000000000003</v>
      </c>
      <c r="BU219">
        <v>-20.364000000000001</v>
      </c>
      <c r="BV219">
        <v>0.43525629999999998</v>
      </c>
      <c r="BW219">
        <v>0.2236602</v>
      </c>
      <c r="BX219">
        <v>7.8072639999999999E-2</v>
      </c>
      <c r="BY219">
        <v>2.723184E-2</v>
      </c>
      <c r="BZ219">
        <v>0.4131456</v>
      </c>
      <c r="CA219" t="s">
        <v>429</v>
      </c>
      <c r="CB219">
        <v>1</v>
      </c>
      <c r="CC219">
        <v>5</v>
      </c>
      <c r="CD219">
        <v>3</v>
      </c>
      <c r="CE219">
        <v>15</v>
      </c>
      <c r="CF219">
        <v>10</v>
      </c>
      <c r="CG219">
        <f t="shared" si="2"/>
        <v>1.5</v>
      </c>
      <c r="CH219">
        <v>0</v>
      </c>
      <c r="CI219" t="s">
        <v>1793</v>
      </c>
      <c r="CJ219" t="s">
        <v>971</v>
      </c>
      <c r="CK219">
        <v>1</v>
      </c>
      <c r="CL219">
        <v>0</v>
      </c>
      <c r="CM219">
        <v>0</v>
      </c>
      <c r="CN219">
        <v>0</v>
      </c>
      <c r="CO219" t="s">
        <v>1816</v>
      </c>
      <c r="CP219" t="s">
        <v>974</v>
      </c>
    </row>
    <row r="220" spans="1:94" x14ac:dyDescent="0.3">
      <c r="A220" t="s">
        <v>187</v>
      </c>
      <c r="B220" s="1">
        <v>42548</v>
      </c>
      <c r="C220" t="s">
        <v>391</v>
      </c>
      <c r="D220" s="46" t="s">
        <v>402</v>
      </c>
      <c r="E220" t="s">
        <v>423</v>
      </c>
      <c r="F220">
        <v>26.72823</v>
      </c>
      <c r="G220">
        <v>-80.067830000000001</v>
      </c>
      <c r="H220" s="2">
        <v>0.31805555555555554</v>
      </c>
      <c r="I220">
        <v>84.2</v>
      </c>
      <c r="J220">
        <v>76.400000000000006</v>
      </c>
      <c r="K220">
        <v>91.4</v>
      </c>
      <c r="L220" s="46">
        <v>1.4</v>
      </c>
      <c r="M220" s="2">
        <v>0.50138888888888888</v>
      </c>
      <c r="N220">
        <v>86.7</v>
      </c>
      <c r="O220">
        <v>65.5</v>
      </c>
      <c r="P220">
        <v>95.1</v>
      </c>
      <c r="Q220">
        <v>3.1</v>
      </c>
      <c r="R220" t="s">
        <v>440</v>
      </c>
      <c r="S220">
        <v>177</v>
      </c>
      <c r="T220" s="2">
        <v>0.32291666666666669</v>
      </c>
      <c r="U220" s="2">
        <v>0.50138888888888888</v>
      </c>
      <c r="V220">
        <v>256.99999999999994</v>
      </c>
      <c r="W220" s="2">
        <v>0.46736111111111112</v>
      </c>
      <c r="X220" t="s">
        <v>459</v>
      </c>
      <c r="Y220" t="s">
        <v>468</v>
      </c>
      <c r="Z220" s="46" t="s">
        <v>485</v>
      </c>
      <c r="AA220">
        <v>900</v>
      </c>
      <c r="AB220">
        <v>3</v>
      </c>
      <c r="AC220">
        <v>2</v>
      </c>
      <c r="AD220">
        <v>151.47499999999999</v>
      </c>
      <c r="AE220">
        <v>293</v>
      </c>
      <c r="AF220">
        <v>97.26</v>
      </c>
      <c r="AG220">
        <v>10.84</v>
      </c>
      <c r="AH220">
        <v>-999</v>
      </c>
      <c r="AI220" t="s">
        <v>526</v>
      </c>
      <c r="AJ220" s="46" t="s">
        <v>440</v>
      </c>
      <c r="AK220">
        <v>-999</v>
      </c>
      <c r="AL220">
        <v>-999</v>
      </c>
      <c r="AM220">
        <v>-999</v>
      </c>
      <c r="AN220">
        <v>-999</v>
      </c>
      <c r="AO220" s="46" t="s">
        <v>440</v>
      </c>
      <c r="AP220">
        <v>-999</v>
      </c>
      <c r="AQ220">
        <v>-999</v>
      </c>
      <c r="AR220">
        <v>-999</v>
      </c>
      <c r="AS220" s="46">
        <v>-999</v>
      </c>
      <c r="AT220" s="46" t="s">
        <v>440</v>
      </c>
      <c r="AU220" s="46">
        <v>-999</v>
      </c>
      <c r="AV220" s="46" t="s">
        <v>442</v>
      </c>
      <c r="AW220" s="46" t="s">
        <v>442</v>
      </c>
      <c r="AX220" s="46" t="s">
        <v>442</v>
      </c>
      <c r="AY220" s="46" t="s">
        <v>466</v>
      </c>
      <c r="AZ220" s="46">
        <v>-999</v>
      </c>
      <c r="BA220" t="s">
        <v>442</v>
      </c>
      <c r="BB220">
        <v>-999</v>
      </c>
      <c r="BC220">
        <v>-999</v>
      </c>
      <c r="BD220">
        <v>-999</v>
      </c>
      <c r="BE220">
        <v>-999</v>
      </c>
      <c r="BF220" s="2">
        <v>0.48680555555555555</v>
      </c>
      <c r="BG220">
        <v>1.4</v>
      </c>
      <c r="BH220" t="s">
        <v>481</v>
      </c>
      <c r="BI220" s="43">
        <v>-999</v>
      </c>
      <c r="BJ220">
        <v>-999</v>
      </c>
      <c r="BK220">
        <v>-999</v>
      </c>
      <c r="BL220" s="2">
        <v>0.50624999999999998</v>
      </c>
      <c r="BM220">
        <v>-999</v>
      </c>
      <c r="BN220">
        <v>-999</v>
      </c>
      <c r="BO220">
        <v>-999</v>
      </c>
      <c r="BP220">
        <v>-999</v>
      </c>
      <c r="BQ220">
        <v>-999</v>
      </c>
      <c r="BR220">
        <v>780</v>
      </c>
      <c r="BS220">
        <v>-999</v>
      </c>
      <c r="BT220">
        <v>6.6459999999999999</v>
      </c>
      <c r="BU220">
        <v>-22.466999999999999</v>
      </c>
      <c r="BV220">
        <v>0.34660780000000002</v>
      </c>
      <c r="BW220">
        <v>0.26402779999999998</v>
      </c>
      <c r="BX220">
        <v>9.1927179999999997E-2</v>
      </c>
      <c r="BY220">
        <v>3.9243010000000002E-2</v>
      </c>
      <c r="BZ220">
        <v>0.43660209999999999</v>
      </c>
      <c r="CA220" t="s">
        <v>429</v>
      </c>
      <c r="CB220">
        <v>1</v>
      </c>
      <c r="CC220">
        <v>5</v>
      </c>
      <c r="CD220">
        <v>3</v>
      </c>
      <c r="CE220">
        <v>15</v>
      </c>
      <c r="CF220">
        <v>10</v>
      </c>
      <c r="CG220">
        <f t="shared" si="2"/>
        <v>1.5</v>
      </c>
      <c r="CH220">
        <v>0</v>
      </c>
      <c r="CI220" t="s">
        <v>1793</v>
      </c>
      <c r="CJ220" t="s">
        <v>971</v>
      </c>
      <c r="CK220">
        <v>1</v>
      </c>
      <c r="CL220">
        <v>0</v>
      </c>
      <c r="CM220">
        <v>0</v>
      </c>
      <c r="CN220">
        <v>0</v>
      </c>
      <c r="CO220" t="s">
        <v>1816</v>
      </c>
    </row>
    <row r="221" spans="1:94" x14ac:dyDescent="0.3">
      <c r="A221" t="s">
        <v>237</v>
      </c>
      <c r="B221" s="1">
        <v>42665</v>
      </c>
      <c r="C221" t="s">
        <v>392</v>
      </c>
      <c r="D221" s="46" t="s">
        <v>402</v>
      </c>
      <c r="E221" t="s">
        <v>423</v>
      </c>
      <c r="F221">
        <v>26.72823</v>
      </c>
      <c r="G221">
        <v>-80.067830000000001</v>
      </c>
      <c r="H221" s="2">
        <v>0.43888888888888888</v>
      </c>
      <c r="I221">
        <v>73.599999999999994</v>
      </c>
      <c r="J221">
        <v>64</v>
      </c>
      <c r="K221">
        <v>74.3</v>
      </c>
      <c r="L221" s="46">
        <v>3.1</v>
      </c>
      <c r="M221" s="2">
        <v>0.56111111111111112</v>
      </c>
      <c r="N221">
        <v>79</v>
      </c>
      <c r="O221">
        <v>49.1</v>
      </c>
      <c r="P221">
        <v>79.599999999999994</v>
      </c>
      <c r="Q221">
        <v>2.6</v>
      </c>
      <c r="R221" t="s">
        <v>440</v>
      </c>
      <c r="S221">
        <v>219</v>
      </c>
      <c r="T221" s="2">
        <v>0.43402777777777773</v>
      </c>
      <c r="U221" s="2">
        <v>0.56111111111111112</v>
      </c>
      <c r="V221">
        <v>183.00000000000006</v>
      </c>
      <c r="W221" s="2">
        <v>0.43541666666666662</v>
      </c>
      <c r="X221" t="s">
        <v>459</v>
      </c>
      <c r="Y221" t="s">
        <v>454</v>
      </c>
      <c r="Z221" s="46" t="s">
        <v>485</v>
      </c>
      <c r="AA221">
        <v>780</v>
      </c>
      <c r="AB221">
        <v>4</v>
      </c>
      <c r="AC221">
        <v>3</v>
      </c>
      <c r="AD221">
        <v>123.32</v>
      </c>
      <c r="AE221">
        <v>271</v>
      </c>
      <c r="AF221">
        <v>87.2</v>
      </c>
      <c r="AG221">
        <v>10.29</v>
      </c>
      <c r="AH221">
        <v>-999</v>
      </c>
      <c r="AI221" t="s">
        <v>566</v>
      </c>
      <c r="AJ221" s="46" t="s">
        <v>440</v>
      </c>
      <c r="AK221">
        <v>-999</v>
      </c>
      <c r="AL221">
        <v>-999</v>
      </c>
      <c r="AM221">
        <v>-999</v>
      </c>
      <c r="AN221">
        <v>-999</v>
      </c>
      <c r="AO221" s="46" t="s">
        <v>442</v>
      </c>
      <c r="AP221" t="s">
        <v>751</v>
      </c>
      <c r="AQ221">
        <v>-999</v>
      </c>
      <c r="AR221">
        <v>-999</v>
      </c>
      <c r="AS221" s="46">
        <v>-999</v>
      </c>
      <c r="AT221" s="46" t="s">
        <v>442</v>
      </c>
      <c r="AU221" s="46">
        <v>0</v>
      </c>
      <c r="AV221" s="46" t="s">
        <v>442</v>
      </c>
      <c r="AW221" s="46" t="s">
        <v>442</v>
      </c>
      <c r="AX221" s="46" t="s">
        <v>442</v>
      </c>
      <c r="AY221" s="46" t="s">
        <v>752</v>
      </c>
      <c r="AZ221" s="46" t="s">
        <v>442</v>
      </c>
      <c r="BA221" t="s">
        <v>442</v>
      </c>
      <c r="BB221" t="s">
        <v>442</v>
      </c>
      <c r="BC221" s="2">
        <v>0.43611111111111112</v>
      </c>
      <c r="BD221">
        <v>0.35</v>
      </c>
      <c r="BE221" t="s">
        <v>750</v>
      </c>
      <c r="BF221" s="2">
        <v>0.4458333333333333</v>
      </c>
      <c r="BG221">
        <v>1</v>
      </c>
      <c r="BH221" t="s">
        <v>752</v>
      </c>
      <c r="BI221" s="2">
        <v>0.45624999999999999</v>
      </c>
      <c r="BJ221">
        <v>3</v>
      </c>
      <c r="BK221" t="s">
        <v>758</v>
      </c>
      <c r="BL221" s="2">
        <v>0.50416666666666665</v>
      </c>
      <c r="BM221">
        <v>80</v>
      </c>
      <c r="BN221">
        <v>80</v>
      </c>
      <c r="BO221">
        <v>80</v>
      </c>
      <c r="BP221">
        <v>80</v>
      </c>
      <c r="BQ221">
        <v>80</v>
      </c>
      <c r="BR221">
        <v>1860</v>
      </c>
      <c r="BS221">
        <v>-999</v>
      </c>
      <c r="BT221">
        <v>5.4377800000000001</v>
      </c>
      <c r="BU221">
        <v>-18.071999999999999</v>
      </c>
      <c r="BV221">
        <v>0.33144689999999999</v>
      </c>
      <c r="BW221">
        <v>0.12771299999999999</v>
      </c>
      <c r="BX221">
        <v>4.9975409999999998E-2</v>
      </c>
      <c r="BY221">
        <v>2.0668829999999999E-2</v>
      </c>
      <c r="BZ221">
        <v>0.4701959</v>
      </c>
      <c r="CA221" t="s">
        <v>429</v>
      </c>
      <c r="CB221">
        <v>1</v>
      </c>
      <c r="CC221">
        <v>20</v>
      </c>
      <c r="CD221">
        <v>4</v>
      </c>
      <c r="CE221">
        <v>50</v>
      </c>
      <c r="CF221">
        <v>100</v>
      </c>
      <c r="CG221">
        <f t="shared" si="2"/>
        <v>0.5</v>
      </c>
      <c r="CH221">
        <v>3</v>
      </c>
      <c r="CI221" t="s">
        <v>1794</v>
      </c>
      <c r="CJ221" t="s">
        <v>1000</v>
      </c>
      <c r="CK221">
        <v>2</v>
      </c>
      <c r="CL221">
        <v>1</v>
      </c>
      <c r="CM221">
        <v>0</v>
      </c>
      <c r="CN221">
        <v>0</v>
      </c>
      <c r="CO221" t="s">
        <v>918</v>
      </c>
      <c r="CP221" t="s">
        <v>1001</v>
      </c>
    </row>
    <row r="222" spans="1:94" x14ac:dyDescent="0.3">
      <c r="A222" t="s">
        <v>238</v>
      </c>
      <c r="B222" s="1">
        <v>42665</v>
      </c>
      <c r="C222" t="s">
        <v>392</v>
      </c>
      <c r="D222" s="46" t="s">
        <v>402</v>
      </c>
      <c r="E222" t="s">
        <v>423</v>
      </c>
      <c r="F222">
        <v>26.72823</v>
      </c>
      <c r="G222">
        <v>-80.067830000000001</v>
      </c>
      <c r="H222" s="2">
        <v>0.43888888888888888</v>
      </c>
      <c r="I222">
        <v>73.599999999999994</v>
      </c>
      <c r="J222">
        <v>64</v>
      </c>
      <c r="K222">
        <v>74.3</v>
      </c>
      <c r="L222" s="46">
        <v>3.1</v>
      </c>
      <c r="M222" s="2">
        <v>0.56111111111111112</v>
      </c>
      <c r="N222">
        <v>79</v>
      </c>
      <c r="O222">
        <v>49.1</v>
      </c>
      <c r="P222">
        <v>79.599999999999994</v>
      </c>
      <c r="Q222">
        <v>2.6</v>
      </c>
      <c r="R222" t="s">
        <v>440</v>
      </c>
      <c r="S222">
        <v>220</v>
      </c>
      <c r="T222" s="2">
        <v>0.43402777777777773</v>
      </c>
      <c r="U222" s="2">
        <v>0.56111111111111112</v>
      </c>
      <c r="V222">
        <v>183.00000000000006</v>
      </c>
      <c r="W222" s="2">
        <v>0.44791666666666669</v>
      </c>
      <c r="X222" t="s">
        <v>459</v>
      </c>
      <c r="Y222" t="s">
        <v>454</v>
      </c>
      <c r="Z222" s="46" t="s">
        <v>486</v>
      </c>
      <c r="AA222">
        <v>830</v>
      </c>
      <c r="AB222">
        <v>4</v>
      </c>
      <c r="AC222">
        <v>2</v>
      </c>
      <c r="AD222">
        <v>126.6</v>
      </c>
      <c r="AE222">
        <v>277</v>
      </c>
      <c r="AF222">
        <v>90.03</v>
      </c>
      <c r="AG222">
        <v>9.2200000000000006</v>
      </c>
      <c r="AH222">
        <v>-999</v>
      </c>
      <c r="AI222" t="s">
        <v>567</v>
      </c>
      <c r="AJ222" s="46" t="s">
        <v>440</v>
      </c>
      <c r="AK222">
        <v>-999</v>
      </c>
      <c r="AL222">
        <v>-999</v>
      </c>
      <c r="AM222">
        <v>-999</v>
      </c>
      <c r="AN222">
        <v>-999</v>
      </c>
      <c r="AO222" s="46" t="s">
        <v>442</v>
      </c>
      <c r="AP222" t="s">
        <v>753</v>
      </c>
      <c r="AQ222">
        <v>-999</v>
      </c>
      <c r="AR222">
        <v>-999</v>
      </c>
      <c r="AS222" s="46">
        <v>-999</v>
      </c>
      <c r="AT222" s="46" t="s">
        <v>429</v>
      </c>
      <c r="AU222" s="46">
        <v>0</v>
      </c>
      <c r="AV222" s="46" t="s">
        <v>442</v>
      </c>
      <c r="AW222" s="46" t="s">
        <v>442</v>
      </c>
      <c r="AX222" s="46" t="s">
        <v>442</v>
      </c>
      <c r="AY222" s="46" t="s">
        <v>481</v>
      </c>
      <c r="AZ222" s="46">
        <v>-999</v>
      </c>
      <c r="BA222" t="s">
        <v>442</v>
      </c>
      <c r="BB222" t="s">
        <v>442</v>
      </c>
      <c r="BC222" s="2">
        <v>0.44861111111111113</v>
      </c>
      <c r="BD222">
        <v>0.6</v>
      </c>
      <c r="BE222" t="s">
        <v>750</v>
      </c>
      <c r="BF222" s="2">
        <v>0.45902777777777781</v>
      </c>
      <c r="BG222">
        <v>0.5</v>
      </c>
      <c r="BH222" t="s">
        <v>472</v>
      </c>
      <c r="BI222" s="2">
        <v>0.46875</v>
      </c>
      <c r="BJ222">
        <v>1</v>
      </c>
      <c r="BK222" t="s">
        <v>472</v>
      </c>
      <c r="BL222" s="2">
        <v>0.50416666666666665</v>
      </c>
      <c r="BM222">
        <v>80</v>
      </c>
      <c r="BN222">
        <v>80</v>
      </c>
      <c r="BO222">
        <v>80</v>
      </c>
      <c r="BP222">
        <v>80</v>
      </c>
      <c r="BQ222">
        <v>80</v>
      </c>
      <c r="BR222">
        <v>410</v>
      </c>
      <c r="BS222">
        <v>-999</v>
      </c>
      <c r="BT222">
        <v>6.5547800000000001</v>
      </c>
      <c r="BU222">
        <v>-19.134</v>
      </c>
      <c r="BV222">
        <v>0.31009370000000003</v>
      </c>
      <c r="BW222">
        <v>0.27362399999999998</v>
      </c>
      <c r="BX222">
        <v>8.3483249999999995E-2</v>
      </c>
      <c r="BY222">
        <v>2.8059150000000001E-2</v>
      </c>
      <c r="BZ222">
        <v>0.30473990000000001</v>
      </c>
      <c r="CA222" t="s">
        <v>429</v>
      </c>
      <c r="CB222">
        <v>1</v>
      </c>
      <c r="CC222">
        <v>20</v>
      </c>
      <c r="CD222">
        <v>4</v>
      </c>
      <c r="CE222">
        <v>50</v>
      </c>
      <c r="CF222">
        <v>100</v>
      </c>
      <c r="CG222">
        <f t="shared" si="2"/>
        <v>0.5</v>
      </c>
      <c r="CH222">
        <v>3</v>
      </c>
      <c r="CI222" t="s">
        <v>1794</v>
      </c>
      <c r="CJ222" t="s">
        <v>1000</v>
      </c>
      <c r="CK222">
        <v>2</v>
      </c>
      <c r="CL222">
        <v>1</v>
      </c>
      <c r="CM222">
        <v>0</v>
      </c>
      <c r="CN222">
        <v>0</v>
      </c>
      <c r="CO222" t="s">
        <v>918</v>
      </c>
    </row>
    <row r="223" spans="1:94" x14ac:dyDescent="0.3">
      <c r="A223" t="s">
        <v>239</v>
      </c>
      <c r="B223" s="1">
        <v>42665</v>
      </c>
      <c r="C223" t="s">
        <v>392</v>
      </c>
      <c r="D223" s="46" t="s">
        <v>402</v>
      </c>
      <c r="E223" t="s">
        <v>423</v>
      </c>
      <c r="F223">
        <v>26.72823</v>
      </c>
      <c r="G223">
        <v>-80.067830000000001</v>
      </c>
      <c r="H223" s="2">
        <v>0.43888888888888888</v>
      </c>
      <c r="I223">
        <v>73.599999999999994</v>
      </c>
      <c r="J223">
        <v>64</v>
      </c>
      <c r="K223">
        <v>74.3</v>
      </c>
      <c r="L223" s="46">
        <v>3.1</v>
      </c>
      <c r="M223" s="2">
        <v>0.56111111111111112</v>
      </c>
      <c r="N223">
        <v>79</v>
      </c>
      <c r="O223">
        <v>49.1</v>
      </c>
      <c r="P223">
        <v>79.599999999999994</v>
      </c>
      <c r="Q223">
        <v>2.6</v>
      </c>
      <c r="R223" t="s">
        <v>440</v>
      </c>
      <c r="S223">
        <v>221</v>
      </c>
      <c r="T223" s="2">
        <v>0.43402777777777773</v>
      </c>
      <c r="U223" s="2">
        <v>0.56111111111111112</v>
      </c>
      <c r="V223">
        <v>183.00000000000006</v>
      </c>
      <c r="W223" s="2">
        <v>0.45833333333333331</v>
      </c>
      <c r="X223" s="46" t="s">
        <v>1823</v>
      </c>
      <c r="Y223" t="s">
        <v>454</v>
      </c>
      <c r="Z223" s="46" t="s">
        <v>485</v>
      </c>
      <c r="AA223">
        <v>860</v>
      </c>
      <c r="AB223">
        <v>3</v>
      </c>
      <c r="AC223">
        <v>2</v>
      </c>
      <c r="AD223">
        <v>164</v>
      </c>
      <c r="AE223">
        <v>295</v>
      </c>
      <c r="AF223">
        <v>103.18</v>
      </c>
      <c r="AG223">
        <v>11.82</v>
      </c>
      <c r="AH223">
        <v>-999</v>
      </c>
      <c r="AI223" t="s">
        <v>558</v>
      </c>
      <c r="AJ223" s="46" t="s">
        <v>440</v>
      </c>
      <c r="AK223">
        <v>-999</v>
      </c>
      <c r="AL223">
        <v>-999</v>
      </c>
      <c r="AM223">
        <v>-999</v>
      </c>
      <c r="AN223">
        <v>-999</v>
      </c>
      <c r="AO223" s="46" t="s">
        <v>442</v>
      </c>
      <c r="AP223">
        <v>0.58299999999999996</v>
      </c>
      <c r="AQ223">
        <v>-999</v>
      </c>
      <c r="AR223">
        <v>-999</v>
      </c>
      <c r="AS223" s="46">
        <v>-999</v>
      </c>
      <c r="AT223" s="46" t="s">
        <v>442</v>
      </c>
      <c r="AU223" s="46">
        <v>0</v>
      </c>
      <c r="AV223" s="46" t="s">
        <v>442</v>
      </c>
      <c r="AW223" s="46" t="s">
        <v>442</v>
      </c>
      <c r="AX223" s="46" t="s">
        <v>442</v>
      </c>
      <c r="AY223" s="46" t="s">
        <v>754</v>
      </c>
      <c r="AZ223" s="46" t="s">
        <v>442</v>
      </c>
      <c r="BA223" t="s">
        <v>442</v>
      </c>
      <c r="BB223" t="s">
        <v>442</v>
      </c>
      <c r="BC223" s="2">
        <v>0.45833333333333331</v>
      </c>
      <c r="BD223">
        <v>0.8</v>
      </c>
      <c r="BE223" t="s">
        <v>467</v>
      </c>
      <c r="BF223" s="2">
        <v>0.4694444444444445</v>
      </c>
      <c r="BG223">
        <v>1</v>
      </c>
      <c r="BH223" t="s">
        <v>754</v>
      </c>
      <c r="BI223" s="2">
        <v>0.47916666666666669</v>
      </c>
      <c r="BJ223">
        <v>2.5</v>
      </c>
      <c r="BK223" t="s">
        <v>750</v>
      </c>
      <c r="BL223" s="2">
        <v>0.50416666666666665</v>
      </c>
      <c r="BM223">
        <v>80</v>
      </c>
      <c r="BN223">
        <v>80</v>
      </c>
      <c r="BO223">
        <v>80</v>
      </c>
      <c r="BP223">
        <v>80</v>
      </c>
      <c r="BQ223">
        <v>80</v>
      </c>
      <c r="BR223">
        <v>1680</v>
      </c>
      <c r="BS223">
        <v>-999</v>
      </c>
      <c r="BT223">
        <v>6.3207800000000001</v>
      </c>
      <c r="BU223">
        <v>-19.189</v>
      </c>
      <c r="BV223">
        <v>0.30099199999999998</v>
      </c>
      <c r="BW223">
        <v>0.25251380000000001</v>
      </c>
      <c r="BX223">
        <v>7.4372430000000003E-2</v>
      </c>
      <c r="BY223">
        <v>2.619442E-2</v>
      </c>
      <c r="BZ223">
        <v>0.34592729999999999</v>
      </c>
      <c r="CA223" t="s">
        <v>429</v>
      </c>
      <c r="CB223">
        <v>1</v>
      </c>
      <c r="CC223">
        <v>20</v>
      </c>
      <c r="CD223">
        <v>4</v>
      </c>
      <c r="CE223">
        <v>50</v>
      </c>
      <c r="CF223">
        <v>100</v>
      </c>
      <c r="CG223">
        <f t="shared" si="2"/>
        <v>0.5</v>
      </c>
      <c r="CH223">
        <v>3</v>
      </c>
      <c r="CI223" t="s">
        <v>1794</v>
      </c>
      <c r="CJ223" t="s">
        <v>1000</v>
      </c>
      <c r="CK223">
        <v>2</v>
      </c>
      <c r="CL223">
        <v>1</v>
      </c>
      <c r="CM223">
        <v>0</v>
      </c>
      <c r="CN223">
        <v>0</v>
      </c>
      <c r="CO223" t="s">
        <v>918</v>
      </c>
    </row>
    <row r="224" spans="1:94" x14ac:dyDescent="0.3">
      <c r="A224" t="s">
        <v>240</v>
      </c>
      <c r="B224" s="1">
        <v>42665</v>
      </c>
      <c r="C224" t="s">
        <v>392</v>
      </c>
      <c r="D224" s="46" t="s">
        <v>402</v>
      </c>
      <c r="E224" t="s">
        <v>423</v>
      </c>
      <c r="F224">
        <v>26.72823</v>
      </c>
      <c r="G224">
        <v>-80.067830000000001</v>
      </c>
      <c r="H224" s="2">
        <v>0.43888888888888888</v>
      </c>
      <c r="I224">
        <v>73.599999999999994</v>
      </c>
      <c r="J224">
        <v>64</v>
      </c>
      <c r="K224">
        <v>74.3</v>
      </c>
      <c r="L224" s="46">
        <v>3.1</v>
      </c>
      <c r="M224" s="2">
        <v>0.56111111111111112</v>
      </c>
      <c r="N224">
        <v>79</v>
      </c>
      <c r="O224">
        <v>49.1</v>
      </c>
      <c r="P224">
        <v>79.599999999999994</v>
      </c>
      <c r="Q224">
        <v>2.6</v>
      </c>
      <c r="R224" t="s">
        <v>440</v>
      </c>
      <c r="S224">
        <v>222</v>
      </c>
      <c r="T224" s="2">
        <v>0.43402777777777773</v>
      </c>
      <c r="U224" s="2">
        <v>0.56111111111111112</v>
      </c>
      <c r="V224">
        <v>183.00000000000006</v>
      </c>
      <c r="W224" s="2">
        <v>0.4770833333333333</v>
      </c>
      <c r="X224" s="46" t="s">
        <v>1823</v>
      </c>
      <c r="Y224" t="s">
        <v>454</v>
      </c>
      <c r="Z224" s="46" t="s">
        <v>485</v>
      </c>
      <c r="AA224">
        <v>970</v>
      </c>
      <c r="AB224">
        <v>3</v>
      </c>
      <c r="AC224">
        <v>2</v>
      </c>
      <c r="AD224">
        <v>163</v>
      </c>
      <c r="AE224">
        <v>254</v>
      </c>
      <c r="AF224">
        <v>104.87</v>
      </c>
      <c r="AG224">
        <v>11.39</v>
      </c>
      <c r="AH224">
        <v>-999</v>
      </c>
      <c r="AI224" t="s">
        <v>568</v>
      </c>
      <c r="AJ224" s="46" t="s">
        <v>440</v>
      </c>
      <c r="AK224">
        <v>-999</v>
      </c>
      <c r="AL224">
        <v>-999</v>
      </c>
      <c r="AM224">
        <v>-999</v>
      </c>
      <c r="AN224">
        <v>-999</v>
      </c>
      <c r="AO224" s="46" t="s">
        <v>440</v>
      </c>
      <c r="AP224">
        <v>-999</v>
      </c>
      <c r="AQ224">
        <v>-999</v>
      </c>
      <c r="AR224">
        <v>-999</v>
      </c>
      <c r="AS224" s="46">
        <v>-999</v>
      </c>
      <c r="AT224" s="46" t="s">
        <v>440</v>
      </c>
      <c r="AU224" s="46">
        <v>-999</v>
      </c>
      <c r="AV224" s="46" t="s">
        <v>442</v>
      </c>
      <c r="AW224" s="46" t="s">
        <v>442</v>
      </c>
      <c r="AX224" s="46" t="s">
        <v>442</v>
      </c>
      <c r="AY224" s="46" t="s">
        <v>481</v>
      </c>
      <c r="AZ224" s="46" t="s">
        <v>442</v>
      </c>
      <c r="BA224" t="s">
        <v>442</v>
      </c>
      <c r="BB224" t="s">
        <v>442</v>
      </c>
      <c r="BC224">
        <v>-999</v>
      </c>
      <c r="BD224">
        <v>-999</v>
      </c>
      <c r="BE224">
        <v>-999</v>
      </c>
      <c r="BF224" s="2">
        <v>0.49722222222222223</v>
      </c>
      <c r="BG224">
        <v>1.5</v>
      </c>
      <c r="BH224" t="s">
        <v>481</v>
      </c>
      <c r="BI224" s="43">
        <v>-999</v>
      </c>
      <c r="BJ224">
        <v>-999</v>
      </c>
      <c r="BK224">
        <v>-999</v>
      </c>
      <c r="BL224" s="2">
        <v>0.50416666666666665</v>
      </c>
      <c r="BM224">
        <v>-999</v>
      </c>
      <c r="BN224">
        <v>-999</v>
      </c>
      <c r="BO224">
        <v>-999</v>
      </c>
      <c r="BP224">
        <v>-999</v>
      </c>
      <c r="BQ224">
        <v>-999</v>
      </c>
      <c r="BR224">
        <v>1000</v>
      </c>
      <c r="BS224">
        <v>-999</v>
      </c>
      <c r="BT224">
        <v>6.1247799999999994</v>
      </c>
      <c r="BU224">
        <v>-21.12</v>
      </c>
      <c r="BV224">
        <v>0.22385079999999999</v>
      </c>
      <c r="BW224">
        <v>0.22895209999999999</v>
      </c>
      <c r="BX224">
        <v>7.9602640000000002E-2</v>
      </c>
      <c r="BY224">
        <v>2.8901349999999999E-2</v>
      </c>
      <c r="BZ224">
        <v>0.4386931</v>
      </c>
      <c r="CA224" t="s">
        <v>429</v>
      </c>
      <c r="CB224">
        <v>1</v>
      </c>
      <c r="CC224">
        <v>20</v>
      </c>
      <c r="CD224">
        <v>4</v>
      </c>
      <c r="CE224">
        <v>50</v>
      </c>
      <c r="CF224">
        <v>100</v>
      </c>
      <c r="CG224">
        <f t="shared" si="2"/>
        <v>0.5</v>
      </c>
      <c r="CH224">
        <v>3</v>
      </c>
      <c r="CI224" t="s">
        <v>1794</v>
      </c>
      <c r="CJ224" t="s">
        <v>1000</v>
      </c>
      <c r="CK224">
        <v>2</v>
      </c>
      <c r="CL224">
        <v>1</v>
      </c>
      <c r="CM224">
        <v>0</v>
      </c>
      <c r="CN224">
        <v>0</v>
      </c>
      <c r="CO224" t="s">
        <v>918</v>
      </c>
    </row>
    <row r="225" spans="1:94" x14ac:dyDescent="0.3">
      <c r="A225" t="s">
        <v>241</v>
      </c>
      <c r="B225" s="1">
        <v>42665</v>
      </c>
      <c r="C225" t="s">
        <v>392</v>
      </c>
      <c r="D225" s="46" t="s">
        <v>402</v>
      </c>
      <c r="E225" t="s">
        <v>423</v>
      </c>
      <c r="F225">
        <v>26.72823</v>
      </c>
      <c r="G225">
        <v>-80.067830000000001</v>
      </c>
      <c r="H225" s="2">
        <v>0.43888888888888888</v>
      </c>
      <c r="I225">
        <v>73.599999999999994</v>
      </c>
      <c r="J225">
        <v>64</v>
      </c>
      <c r="K225">
        <v>74.3</v>
      </c>
      <c r="L225" s="46">
        <v>3.1</v>
      </c>
      <c r="M225" s="2">
        <v>0.56111111111111112</v>
      </c>
      <c r="N225">
        <v>79</v>
      </c>
      <c r="O225">
        <v>49.1</v>
      </c>
      <c r="P225">
        <v>79.599999999999994</v>
      </c>
      <c r="Q225">
        <v>2.6</v>
      </c>
      <c r="R225" t="s">
        <v>440</v>
      </c>
      <c r="S225">
        <v>223</v>
      </c>
      <c r="T225" s="2">
        <v>0.43402777777777773</v>
      </c>
      <c r="U225" s="2">
        <v>0.56111111111111112</v>
      </c>
      <c r="V225">
        <v>183.00000000000006</v>
      </c>
      <c r="W225" s="2">
        <v>0.4916666666666667</v>
      </c>
      <c r="X225" t="s">
        <v>452</v>
      </c>
      <c r="Y225" t="s">
        <v>454</v>
      </c>
      <c r="Z225" s="46" t="s">
        <v>487</v>
      </c>
      <c r="AA225">
        <v>900</v>
      </c>
      <c r="AB225">
        <v>2</v>
      </c>
      <c r="AC225">
        <v>1</v>
      </c>
      <c r="AD225">
        <v>160</v>
      </c>
      <c r="AE225">
        <v>286</v>
      </c>
      <c r="AF225">
        <v>100.29</v>
      </c>
      <c r="AG225">
        <v>10.210000000000001</v>
      </c>
      <c r="AH225">
        <v>-999</v>
      </c>
      <c r="AI225" t="s">
        <v>569</v>
      </c>
      <c r="AJ225" s="46" t="s">
        <v>440</v>
      </c>
      <c r="AK225">
        <v>-999</v>
      </c>
      <c r="AL225">
        <v>-999</v>
      </c>
      <c r="AM225">
        <v>-999</v>
      </c>
      <c r="AN225">
        <v>-999</v>
      </c>
      <c r="AO225" s="46" t="s">
        <v>440</v>
      </c>
      <c r="AP225">
        <v>-999</v>
      </c>
      <c r="AQ225">
        <v>-999</v>
      </c>
      <c r="AR225">
        <v>-999</v>
      </c>
      <c r="AS225" s="46">
        <v>-999</v>
      </c>
      <c r="AT225" s="46" t="s">
        <v>440</v>
      </c>
      <c r="AU225" s="46">
        <v>-999</v>
      </c>
      <c r="AV225" s="46" t="s">
        <v>442</v>
      </c>
      <c r="AW225" s="46" t="s">
        <v>442</v>
      </c>
      <c r="AX225" s="46" t="s">
        <v>442</v>
      </c>
      <c r="AY225" s="46" t="s">
        <v>750</v>
      </c>
      <c r="AZ225" s="46" t="s">
        <v>442</v>
      </c>
      <c r="BA225" t="s">
        <v>442</v>
      </c>
      <c r="BB225" t="s">
        <v>442</v>
      </c>
      <c r="BC225">
        <v>-999</v>
      </c>
      <c r="BD225">
        <v>-999</v>
      </c>
      <c r="BE225">
        <v>-999</v>
      </c>
      <c r="BF225" s="2">
        <v>0.50694444444444442</v>
      </c>
      <c r="BG225">
        <v>3</v>
      </c>
      <c r="BH225" t="s">
        <v>750</v>
      </c>
      <c r="BI225" s="43">
        <v>-999</v>
      </c>
      <c r="BJ225">
        <v>-999</v>
      </c>
      <c r="BK225">
        <v>-999</v>
      </c>
      <c r="BL225" s="2">
        <v>0.50416666666666665</v>
      </c>
      <c r="BM225">
        <v>-999</v>
      </c>
      <c r="BN225">
        <v>-999</v>
      </c>
      <c r="BO225">
        <v>-999</v>
      </c>
      <c r="BP225">
        <v>-999</v>
      </c>
      <c r="BQ225">
        <v>-999</v>
      </c>
      <c r="BR225">
        <v>1720</v>
      </c>
      <c r="BS225">
        <v>-999</v>
      </c>
      <c r="BT225">
        <v>6.4347799999999999</v>
      </c>
      <c r="BU225">
        <v>-21.175000000000001</v>
      </c>
      <c r="BV225">
        <v>0.24151590000000001</v>
      </c>
      <c r="BW225">
        <v>0.2492077</v>
      </c>
      <c r="BX225">
        <v>9.0175939999999996E-2</v>
      </c>
      <c r="BY225">
        <v>3.2030830000000003E-2</v>
      </c>
      <c r="BZ225">
        <v>0.38706960000000001</v>
      </c>
      <c r="CA225" t="s">
        <v>429</v>
      </c>
      <c r="CB225">
        <v>1</v>
      </c>
      <c r="CC225">
        <v>20</v>
      </c>
      <c r="CD225">
        <v>4</v>
      </c>
      <c r="CE225">
        <v>50</v>
      </c>
      <c r="CF225">
        <v>100</v>
      </c>
      <c r="CG225">
        <f t="shared" si="2"/>
        <v>0.5</v>
      </c>
      <c r="CH225">
        <v>3</v>
      </c>
      <c r="CI225" t="s">
        <v>1794</v>
      </c>
      <c r="CJ225" t="s">
        <v>1000</v>
      </c>
      <c r="CK225">
        <v>2</v>
      </c>
      <c r="CL225">
        <v>1</v>
      </c>
      <c r="CM225">
        <v>0</v>
      </c>
      <c r="CN225">
        <v>0</v>
      </c>
      <c r="CO225" t="s">
        <v>918</v>
      </c>
    </row>
    <row r="226" spans="1:94" x14ac:dyDescent="0.3">
      <c r="A226" t="s">
        <v>242</v>
      </c>
      <c r="B226" s="1">
        <v>42665</v>
      </c>
      <c r="C226" t="s">
        <v>392</v>
      </c>
      <c r="D226" s="46" t="s">
        <v>402</v>
      </c>
      <c r="E226" t="s">
        <v>423</v>
      </c>
      <c r="F226">
        <v>26.72823</v>
      </c>
      <c r="G226">
        <v>-80.067830000000001</v>
      </c>
      <c r="H226" s="2">
        <v>0.43888888888888888</v>
      </c>
      <c r="I226">
        <v>73.599999999999994</v>
      </c>
      <c r="J226">
        <v>64</v>
      </c>
      <c r="K226">
        <v>74.3</v>
      </c>
      <c r="L226" s="46">
        <v>3.1</v>
      </c>
      <c r="M226" s="2">
        <v>0.56111111111111112</v>
      </c>
      <c r="N226">
        <v>79</v>
      </c>
      <c r="O226">
        <v>49.1</v>
      </c>
      <c r="P226">
        <v>79.599999999999994</v>
      </c>
      <c r="Q226">
        <v>2.6</v>
      </c>
      <c r="R226" t="s">
        <v>440</v>
      </c>
      <c r="S226">
        <v>224</v>
      </c>
      <c r="T226" s="2">
        <v>0.43402777777777773</v>
      </c>
      <c r="U226" s="2">
        <v>0.56111111111111112</v>
      </c>
      <c r="V226">
        <v>183.00000000000006</v>
      </c>
      <c r="W226" s="2">
        <v>0.51180555555555551</v>
      </c>
      <c r="X226" s="46" t="s">
        <v>1823</v>
      </c>
      <c r="Y226" t="s">
        <v>454</v>
      </c>
      <c r="Z226" s="46" t="s">
        <v>485</v>
      </c>
      <c r="AA226">
        <v>760</v>
      </c>
      <c r="AB226">
        <v>2</v>
      </c>
      <c r="AC226">
        <v>1</v>
      </c>
      <c r="AD226">
        <v>123.02</v>
      </c>
      <c r="AE226">
        <v>256</v>
      </c>
      <c r="AF226">
        <v>86.22</v>
      </c>
      <c r="AG226">
        <v>9.85</v>
      </c>
      <c r="AH226">
        <v>-999</v>
      </c>
      <c r="AI226" t="s">
        <v>570</v>
      </c>
      <c r="AJ226" s="46" t="s">
        <v>440</v>
      </c>
      <c r="AK226">
        <v>-999</v>
      </c>
      <c r="AL226">
        <v>-999</v>
      </c>
      <c r="AM226">
        <v>-999</v>
      </c>
      <c r="AN226">
        <v>-999</v>
      </c>
      <c r="AO226" s="46" t="s">
        <v>440</v>
      </c>
      <c r="AP226">
        <v>-999</v>
      </c>
      <c r="AQ226">
        <v>-999</v>
      </c>
      <c r="AR226">
        <v>-999</v>
      </c>
      <c r="AS226" s="46">
        <v>-999</v>
      </c>
      <c r="AT226" s="46" t="s">
        <v>440</v>
      </c>
      <c r="AU226" s="46">
        <v>-999</v>
      </c>
      <c r="AV226" s="46" t="s">
        <v>442</v>
      </c>
      <c r="AW226" s="46" t="s">
        <v>442</v>
      </c>
      <c r="AX226" s="46" t="s">
        <v>442</v>
      </c>
      <c r="AY226" s="46" t="s">
        <v>752</v>
      </c>
      <c r="AZ226" s="46">
        <v>-999</v>
      </c>
      <c r="BA226" t="s">
        <v>442</v>
      </c>
      <c r="BB226" t="s">
        <v>442</v>
      </c>
      <c r="BC226">
        <v>-999</v>
      </c>
      <c r="BD226">
        <v>-999</v>
      </c>
      <c r="BE226">
        <v>-999</v>
      </c>
      <c r="BF226" s="2">
        <v>0.52430555555555558</v>
      </c>
      <c r="BG226">
        <v>1.3</v>
      </c>
      <c r="BH226" t="s">
        <v>752</v>
      </c>
      <c r="BI226" s="43">
        <v>-999</v>
      </c>
      <c r="BJ226">
        <v>-999</v>
      </c>
      <c r="BK226">
        <v>-999</v>
      </c>
      <c r="BL226" s="2">
        <v>0.50416666666666665</v>
      </c>
      <c r="BM226">
        <v>-999</v>
      </c>
      <c r="BN226">
        <v>-999</v>
      </c>
      <c r="BO226">
        <v>-999</v>
      </c>
      <c r="BP226">
        <v>-999</v>
      </c>
      <c r="BQ226">
        <v>-999</v>
      </c>
      <c r="BR226">
        <v>800</v>
      </c>
      <c r="BS226">
        <v>-999</v>
      </c>
      <c r="BT226">
        <v>5.6307799999999997</v>
      </c>
      <c r="BU226">
        <v>-21.873000000000001</v>
      </c>
      <c r="BV226">
        <v>0.16822980000000001</v>
      </c>
      <c r="BW226">
        <v>0.17523939999999999</v>
      </c>
      <c r="BX226">
        <v>7.6329270000000005E-2</v>
      </c>
      <c r="BY226">
        <v>2.8815940000000002E-2</v>
      </c>
      <c r="BZ226">
        <v>0.55138560000000003</v>
      </c>
      <c r="CA226" t="s">
        <v>429</v>
      </c>
      <c r="CB226">
        <v>1</v>
      </c>
      <c r="CC226">
        <v>20</v>
      </c>
      <c r="CD226">
        <v>4</v>
      </c>
      <c r="CE226">
        <v>50</v>
      </c>
      <c r="CF226">
        <v>100</v>
      </c>
      <c r="CG226">
        <f t="shared" si="2"/>
        <v>0.5</v>
      </c>
      <c r="CH226">
        <v>3</v>
      </c>
      <c r="CI226" t="s">
        <v>1794</v>
      </c>
      <c r="CJ226" t="s">
        <v>1000</v>
      </c>
      <c r="CK226">
        <v>2</v>
      </c>
      <c r="CL226">
        <v>1</v>
      </c>
      <c r="CM226">
        <v>0</v>
      </c>
      <c r="CN226">
        <v>0</v>
      </c>
      <c r="CO226" t="s">
        <v>918</v>
      </c>
    </row>
    <row r="227" spans="1:94" x14ac:dyDescent="0.3">
      <c r="A227" t="s">
        <v>325</v>
      </c>
      <c r="B227" s="1">
        <v>42801</v>
      </c>
      <c r="C227" t="s">
        <v>393</v>
      </c>
      <c r="D227" s="46" t="s">
        <v>402</v>
      </c>
      <c r="E227" t="s">
        <v>423</v>
      </c>
      <c r="F227">
        <v>26.72823</v>
      </c>
      <c r="G227">
        <v>-80.067830000000001</v>
      </c>
      <c r="H227" s="2">
        <v>0.44097222222222227</v>
      </c>
      <c r="I227">
        <v>76.599999999999994</v>
      </c>
      <c r="J227">
        <v>62.7</v>
      </c>
      <c r="K227">
        <v>75.7</v>
      </c>
      <c r="L227" s="46">
        <v>4.8</v>
      </c>
      <c r="M227" s="2">
        <v>0.48819444444444443</v>
      </c>
      <c r="N227">
        <v>74.8</v>
      </c>
      <c r="O227">
        <v>66.599999999999994</v>
      </c>
      <c r="P227">
        <v>74.8</v>
      </c>
      <c r="Q227">
        <v>7.6</v>
      </c>
      <c r="R227" t="s">
        <v>440</v>
      </c>
      <c r="S227">
        <v>307</v>
      </c>
      <c r="T227" s="2">
        <v>0.4375</v>
      </c>
      <c r="U227" s="2">
        <v>0.5</v>
      </c>
      <c r="V227">
        <v>90</v>
      </c>
      <c r="W227" s="2">
        <v>0.43611111111111112</v>
      </c>
      <c r="X227" t="s">
        <v>459</v>
      </c>
      <c r="Y227" t="s">
        <v>454</v>
      </c>
      <c r="Z227" s="46" t="s">
        <v>486</v>
      </c>
      <c r="AA227">
        <v>800</v>
      </c>
      <c r="AB227">
        <v>4</v>
      </c>
      <c r="AC227">
        <v>2</v>
      </c>
      <c r="AD227">
        <v>123.43</v>
      </c>
      <c r="AE227">
        <v>273</v>
      </c>
      <c r="AF227">
        <v>86.465000000000003</v>
      </c>
      <c r="AG227">
        <v>9.4499999999999993</v>
      </c>
      <c r="AH227">
        <v>-999</v>
      </c>
      <c r="AI227" t="s">
        <v>642</v>
      </c>
      <c r="AJ227" s="46" t="s">
        <v>440</v>
      </c>
      <c r="AK227">
        <v>-999</v>
      </c>
      <c r="AL227">
        <v>-999</v>
      </c>
      <c r="AM227">
        <v>-999</v>
      </c>
      <c r="AN227">
        <v>-999</v>
      </c>
      <c r="AO227" s="46" t="s">
        <v>440</v>
      </c>
      <c r="AP227">
        <v>-999</v>
      </c>
      <c r="AQ227">
        <v>-999</v>
      </c>
      <c r="AR227">
        <v>-999</v>
      </c>
      <c r="AS227" s="46">
        <v>-999</v>
      </c>
      <c r="AT227" s="46" t="s">
        <v>440</v>
      </c>
      <c r="AU227" s="46">
        <v>-999</v>
      </c>
      <c r="AV227" s="46" t="s">
        <v>442</v>
      </c>
      <c r="AW227" s="46" t="s">
        <v>442</v>
      </c>
      <c r="AX227" s="46" t="s">
        <v>442</v>
      </c>
      <c r="AY227" s="46" t="s">
        <v>750</v>
      </c>
      <c r="AZ227" s="46" t="s">
        <v>442</v>
      </c>
      <c r="BA227" t="s">
        <v>442</v>
      </c>
      <c r="BB227" t="s">
        <v>442</v>
      </c>
      <c r="BC227" s="2">
        <v>0.4368055555555555</v>
      </c>
      <c r="BD227">
        <v>1</v>
      </c>
      <c r="BE227" t="s">
        <v>472</v>
      </c>
      <c r="BF227" s="2">
        <v>0.4465277777777778</v>
      </c>
      <c r="BG227">
        <v>3</v>
      </c>
      <c r="BH227" t="s">
        <v>750</v>
      </c>
      <c r="BI227" s="2">
        <v>0.45694444444444443</v>
      </c>
      <c r="BJ227">
        <v>1</v>
      </c>
      <c r="BK227" t="s">
        <v>750</v>
      </c>
      <c r="BL227" s="2">
        <v>0.52152777777777781</v>
      </c>
      <c r="BM227">
        <v>80</v>
      </c>
      <c r="BN227">
        <v>80</v>
      </c>
      <c r="BO227">
        <v>80</v>
      </c>
      <c r="BP227">
        <v>80</v>
      </c>
      <c r="BQ227">
        <v>80</v>
      </c>
      <c r="BR227">
        <v>2000</v>
      </c>
      <c r="BS227">
        <v>150</v>
      </c>
      <c r="BT227">
        <v>6.4677799999999994</v>
      </c>
      <c r="BU227">
        <v>-23.140999999999998</v>
      </c>
      <c r="BV227">
        <v>0.19945550000000001</v>
      </c>
      <c r="BW227">
        <v>0.2458523</v>
      </c>
      <c r="BX227">
        <v>8.1964010000000004E-2</v>
      </c>
      <c r="BY227">
        <v>3.9485560000000003E-2</v>
      </c>
      <c r="BZ227">
        <v>0.43324259999999998</v>
      </c>
      <c r="CA227" t="s">
        <v>429</v>
      </c>
      <c r="CB227">
        <v>1</v>
      </c>
      <c r="CC227">
        <v>25</v>
      </c>
      <c r="CD227">
        <v>2</v>
      </c>
      <c r="CE227">
        <v>25</v>
      </c>
      <c r="CF227">
        <v>50</v>
      </c>
      <c r="CG227">
        <f t="shared" si="2"/>
        <v>0.5</v>
      </c>
      <c r="CH227">
        <v>10</v>
      </c>
      <c r="CI227" t="s">
        <v>1795</v>
      </c>
      <c r="CJ227" t="s">
        <v>1045</v>
      </c>
      <c r="CK227">
        <v>5</v>
      </c>
      <c r="CL227">
        <v>1</v>
      </c>
      <c r="CM227">
        <v>0</v>
      </c>
      <c r="CN227">
        <v>0</v>
      </c>
      <c r="CO227" t="s">
        <v>1816</v>
      </c>
      <c r="CP227" t="s">
        <v>1046</v>
      </c>
    </row>
    <row r="228" spans="1:94" x14ac:dyDescent="0.3">
      <c r="A228" t="s">
        <v>334</v>
      </c>
      <c r="B228" s="1">
        <v>42803</v>
      </c>
      <c r="C228" t="s">
        <v>393</v>
      </c>
      <c r="D228" s="46" t="s">
        <v>402</v>
      </c>
      <c r="E228" t="s">
        <v>423</v>
      </c>
      <c r="F228">
        <v>26.72823</v>
      </c>
      <c r="G228">
        <v>-80.067830000000001</v>
      </c>
      <c r="H228" s="2" t="s">
        <v>429</v>
      </c>
      <c r="I228" t="s">
        <v>429</v>
      </c>
      <c r="J228" t="s">
        <v>429</v>
      </c>
      <c r="K228" t="s">
        <v>429</v>
      </c>
      <c r="L228" s="46" t="s">
        <v>429</v>
      </c>
      <c r="M228" s="2" t="s">
        <v>429</v>
      </c>
      <c r="N228" t="s">
        <v>429</v>
      </c>
      <c r="O228" t="s">
        <v>429</v>
      </c>
      <c r="P228" t="s">
        <v>429</v>
      </c>
      <c r="Q228" t="s">
        <v>429</v>
      </c>
      <c r="R228" t="s">
        <v>440</v>
      </c>
      <c r="S228">
        <v>316</v>
      </c>
      <c r="T228" s="2">
        <v>0.41666666666666669</v>
      </c>
      <c r="U228" s="2">
        <v>0.54166666666666663</v>
      </c>
      <c r="V228">
        <v>179.99999999999991</v>
      </c>
      <c r="W228" s="2">
        <v>0.45208333333333334</v>
      </c>
      <c r="X228" t="s">
        <v>429</v>
      </c>
      <c r="Y228" t="s">
        <v>454</v>
      </c>
      <c r="Z228" s="46" t="s">
        <v>486</v>
      </c>
      <c r="AA228">
        <v>760</v>
      </c>
      <c r="AB228">
        <v>2</v>
      </c>
      <c r="AC228">
        <v>2</v>
      </c>
      <c r="AD228">
        <v>127.125</v>
      </c>
      <c r="AE228">
        <v>275</v>
      </c>
      <c r="AF228">
        <v>88.724999999999994</v>
      </c>
      <c r="AG228">
        <v>10.085000000000001</v>
      </c>
      <c r="AH228">
        <v>-999</v>
      </c>
      <c r="AI228" t="s">
        <v>651</v>
      </c>
      <c r="AJ228" s="46" t="s">
        <v>440</v>
      </c>
      <c r="AK228">
        <v>-999</v>
      </c>
      <c r="AL228">
        <v>-999</v>
      </c>
      <c r="AM228">
        <v>-999</v>
      </c>
      <c r="AN228">
        <v>-999</v>
      </c>
      <c r="AO228" s="46" t="s">
        <v>440</v>
      </c>
      <c r="AP228">
        <v>-999</v>
      </c>
      <c r="AQ228">
        <v>-999</v>
      </c>
      <c r="AR228">
        <v>-999</v>
      </c>
      <c r="AS228" s="46">
        <v>-999</v>
      </c>
      <c r="AT228" s="46" t="s">
        <v>429</v>
      </c>
      <c r="AU228" s="46">
        <v>-999</v>
      </c>
      <c r="AV228" s="46" t="s">
        <v>442</v>
      </c>
      <c r="AW228" s="46" t="s">
        <v>442</v>
      </c>
      <c r="AX228" s="46" t="s">
        <v>442</v>
      </c>
      <c r="AY228" s="46" t="s">
        <v>463</v>
      </c>
      <c r="AZ228" s="46" t="s">
        <v>440</v>
      </c>
      <c r="BA228" t="s">
        <v>442</v>
      </c>
      <c r="BB228" t="s">
        <v>442</v>
      </c>
      <c r="BC228" s="2">
        <v>0.45347222222222222</v>
      </c>
      <c r="BD228">
        <v>0.4</v>
      </c>
      <c r="BE228" t="s">
        <v>463</v>
      </c>
      <c r="BF228" s="2">
        <v>0.46249999999999997</v>
      </c>
      <c r="BG228">
        <v>1.1000000000000001</v>
      </c>
      <c r="BH228" t="s">
        <v>463</v>
      </c>
      <c r="BI228" s="2">
        <v>0.47291666666666665</v>
      </c>
      <c r="BJ228">
        <v>1</v>
      </c>
      <c r="BK228" t="s">
        <v>463</v>
      </c>
      <c r="BL228" s="2">
        <v>0.55069444444444449</v>
      </c>
      <c r="BM228">
        <v>80</v>
      </c>
      <c r="BN228">
        <v>80</v>
      </c>
      <c r="BO228">
        <v>80</v>
      </c>
      <c r="BP228">
        <v>80</v>
      </c>
      <c r="BQ228">
        <v>80</v>
      </c>
      <c r="BR228">
        <v>1740</v>
      </c>
      <c r="BS228">
        <v>-999</v>
      </c>
      <c r="BT228">
        <v>6.1577799999999998</v>
      </c>
      <c r="BU228">
        <v>-22.776</v>
      </c>
      <c r="BV228">
        <v>0.18217410000000001</v>
      </c>
      <c r="BW228">
        <v>0.2167396</v>
      </c>
      <c r="BX228">
        <v>7.9830040000000005E-2</v>
      </c>
      <c r="BY228">
        <v>3.5575799999999998E-2</v>
      </c>
      <c r="BZ228">
        <v>0.48568050000000001</v>
      </c>
      <c r="CA228" t="s">
        <v>429</v>
      </c>
      <c r="CB228">
        <v>1</v>
      </c>
      <c r="CC228">
        <v>30</v>
      </c>
      <c r="CD228">
        <v>4</v>
      </c>
      <c r="CE228">
        <v>30</v>
      </c>
      <c r="CF228">
        <v>25</v>
      </c>
      <c r="CG228">
        <f t="shared" si="2"/>
        <v>1.2</v>
      </c>
      <c r="CH228">
        <v>8</v>
      </c>
      <c r="CI228" s="13" t="s">
        <v>1198</v>
      </c>
      <c r="CJ228" s="13" t="s">
        <v>1199</v>
      </c>
      <c r="CK228" t="s">
        <v>429</v>
      </c>
      <c r="CL228" s="13">
        <v>0</v>
      </c>
      <c r="CM228" s="13">
        <v>0</v>
      </c>
      <c r="CN228" s="13">
        <v>0</v>
      </c>
      <c r="CO228" t="s">
        <v>1816</v>
      </c>
    </row>
    <row r="229" spans="1:94" x14ac:dyDescent="0.3">
      <c r="A229" t="s">
        <v>339</v>
      </c>
      <c r="B229" s="1">
        <v>42804</v>
      </c>
      <c r="C229" t="s">
        <v>393</v>
      </c>
      <c r="D229" s="46" t="s">
        <v>402</v>
      </c>
      <c r="E229" t="s">
        <v>423</v>
      </c>
      <c r="F229">
        <v>26.72823</v>
      </c>
      <c r="G229">
        <v>-80.067830000000001</v>
      </c>
      <c r="H229" s="2">
        <v>0.58750000000000002</v>
      </c>
      <c r="I229">
        <v>86.4</v>
      </c>
      <c r="J229">
        <v>44.3</v>
      </c>
      <c r="K229">
        <v>88.3</v>
      </c>
      <c r="L229" s="46">
        <v>2.2000000000000002</v>
      </c>
      <c r="M229" s="2">
        <v>0.62013888888888891</v>
      </c>
      <c r="N229">
        <v>86.2</v>
      </c>
      <c r="O229">
        <v>44.9</v>
      </c>
      <c r="P229">
        <v>88.4</v>
      </c>
      <c r="Q229">
        <v>2.2000000000000002</v>
      </c>
      <c r="R229" t="s">
        <v>440</v>
      </c>
      <c r="S229">
        <v>321</v>
      </c>
      <c r="T229" s="2">
        <v>0.58680555555555558</v>
      </c>
      <c r="U229" s="2">
        <v>0.61805555555555558</v>
      </c>
      <c r="V229">
        <v>45</v>
      </c>
      <c r="W229" s="2">
        <v>0.59652777777777777</v>
      </c>
      <c r="X229" t="s">
        <v>429</v>
      </c>
      <c r="Y229" t="s">
        <v>454</v>
      </c>
      <c r="Z229" s="46" t="s">
        <v>1911</v>
      </c>
      <c r="AA229">
        <v>1080</v>
      </c>
      <c r="AB229">
        <v>4</v>
      </c>
      <c r="AC229">
        <v>3</v>
      </c>
      <c r="AD229">
        <v>158.54</v>
      </c>
      <c r="AE229">
        <v>299</v>
      </c>
      <c r="AF229">
        <v>101.295</v>
      </c>
      <c r="AG229">
        <v>10.32</v>
      </c>
      <c r="AH229">
        <v>-999</v>
      </c>
      <c r="AI229" t="s">
        <v>656</v>
      </c>
      <c r="AJ229" s="46" t="s">
        <v>440</v>
      </c>
      <c r="AK229">
        <v>-999</v>
      </c>
      <c r="AL229">
        <v>-999</v>
      </c>
      <c r="AM229">
        <v>-999</v>
      </c>
      <c r="AN229">
        <v>-999</v>
      </c>
      <c r="AO229" s="46" t="s">
        <v>440</v>
      </c>
      <c r="AP229">
        <v>-999</v>
      </c>
      <c r="AQ229">
        <v>-999</v>
      </c>
      <c r="AR229">
        <v>-999</v>
      </c>
      <c r="AS229" s="46">
        <v>-999</v>
      </c>
      <c r="AT229" s="46" t="s">
        <v>440</v>
      </c>
      <c r="AU229" s="46">
        <v>-999</v>
      </c>
      <c r="AV229" s="46" t="s">
        <v>442</v>
      </c>
      <c r="AW229" s="46" t="s">
        <v>442</v>
      </c>
      <c r="AX229" s="46" t="s">
        <v>442</v>
      </c>
      <c r="AY229" s="46" t="s">
        <v>466</v>
      </c>
      <c r="AZ229" s="46" t="s">
        <v>442</v>
      </c>
      <c r="BA229" t="s">
        <v>442</v>
      </c>
      <c r="BB229" t="s">
        <v>442</v>
      </c>
      <c r="BC229">
        <v>-999</v>
      </c>
      <c r="BD229">
        <v>-999</v>
      </c>
      <c r="BE229">
        <v>-999</v>
      </c>
      <c r="BF229" s="2">
        <v>0.10972222222222222</v>
      </c>
      <c r="BG229">
        <v>3</v>
      </c>
      <c r="BH229" t="s">
        <v>466</v>
      </c>
      <c r="BI229" s="43">
        <v>-999</v>
      </c>
      <c r="BJ229">
        <v>-999</v>
      </c>
      <c r="BK229">
        <v>-999</v>
      </c>
      <c r="BL229" s="2">
        <v>0.72222222222222221</v>
      </c>
      <c r="BM229">
        <v>-999</v>
      </c>
      <c r="BN229">
        <v>-999</v>
      </c>
      <c r="BO229">
        <v>-999</v>
      </c>
      <c r="BP229">
        <v>-999</v>
      </c>
      <c r="BQ229">
        <v>-999</v>
      </c>
      <c r="BR229">
        <v>1710</v>
      </c>
      <c r="BS229">
        <v>-999</v>
      </c>
      <c r="BT229">
        <v>10.382</v>
      </c>
      <c r="BU229">
        <v>-16.87</v>
      </c>
      <c r="BV229">
        <v>0.18506400000000001</v>
      </c>
      <c r="BW229">
        <v>2.316176E-2</v>
      </c>
      <c r="BX229">
        <v>0.34529789999999999</v>
      </c>
      <c r="BY229">
        <v>0.42136580000000001</v>
      </c>
      <c r="BZ229">
        <v>2.5110529999999999E-2</v>
      </c>
      <c r="CA229" t="s">
        <v>429</v>
      </c>
      <c r="CB229">
        <v>1</v>
      </c>
      <c r="CC229">
        <v>30</v>
      </c>
      <c r="CD229">
        <v>4</v>
      </c>
      <c r="CE229">
        <v>30</v>
      </c>
      <c r="CF229">
        <v>25</v>
      </c>
      <c r="CG229">
        <f t="shared" si="2"/>
        <v>1.2</v>
      </c>
      <c r="CH229">
        <v>8</v>
      </c>
      <c r="CI229" s="13" t="s">
        <v>1198</v>
      </c>
      <c r="CJ229" s="13" t="s">
        <v>1199</v>
      </c>
      <c r="CK229" t="s">
        <v>429</v>
      </c>
      <c r="CL229" s="13">
        <v>0</v>
      </c>
      <c r="CM229" s="13">
        <v>0</v>
      </c>
      <c r="CN229" s="13">
        <v>0</v>
      </c>
      <c r="CO229" t="s">
        <v>1816</v>
      </c>
      <c r="CP229" s="44" t="s">
        <v>1910</v>
      </c>
    </row>
    <row r="230" spans="1:94" x14ac:dyDescent="0.3">
      <c r="A230" t="s">
        <v>369</v>
      </c>
      <c r="B230" s="1">
        <v>42943</v>
      </c>
      <c r="C230" t="s">
        <v>394</v>
      </c>
      <c r="D230" s="46" t="s">
        <v>402</v>
      </c>
      <c r="E230" t="s">
        <v>423</v>
      </c>
      <c r="F230">
        <v>26.72823</v>
      </c>
      <c r="G230">
        <v>-80.067830000000001</v>
      </c>
      <c r="H230" s="2">
        <v>0.37291666666666662</v>
      </c>
      <c r="I230">
        <v>85.8</v>
      </c>
      <c r="J230">
        <v>59.6</v>
      </c>
      <c r="K230">
        <v>96.7</v>
      </c>
      <c r="L230" s="46">
        <v>1.9</v>
      </c>
      <c r="M230" s="2">
        <v>0.5</v>
      </c>
      <c r="N230">
        <v>89.4</v>
      </c>
      <c r="O230">
        <v>70.400000000000006</v>
      </c>
      <c r="P230">
        <v>106.1</v>
      </c>
      <c r="Q230">
        <v>3.7</v>
      </c>
      <c r="R230" t="s">
        <v>440</v>
      </c>
      <c r="S230">
        <v>353</v>
      </c>
      <c r="T230" s="2">
        <v>0.39583333333333331</v>
      </c>
      <c r="U230" s="2">
        <v>0.5</v>
      </c>
      <c r="V230">
        <v>150.00000000000003</v>
      </c>
      <c r="W230" s="2">
        <v>0.45416666666666666</v>
      </c>
      <c r="X230" t="s">
        <v>429</v>
      </c>
      <c r="Y230" t="s">
        <v>454</v>
      </c>
      <c r="Z230" s="46" t="s">
        <v>486</v>
      </c>
      <c r="AA230">
        <v>850</v>
      </c>
      <c r="AB230">
        <v>4</v>
      </c>
      <c r="AC230">
        <v>3</v>
      </c>
      <c r="AD230">
        <v>157.41</v>
      </c>
      <c r="AE230">
        <v>293</v>
      </c>
      <c r="AF230">
        <v>97.95</v>
      </c>
      <c r="AG230">
        <v>8.67</v>
      </c>
      <c r="AH230">
        <v>-999</v>
      </c>
      <c r="AI230" t="s">
        <v>688</v>
      </c>
      <c r="AJ230" s="46" t="s">
        <v>440</v>
      </c>
      <c r="AK230">
        <v>-999</v>
      </c>
      <c r="AL230">
        <v>-999</v>
      </c>
      <c r="AM230">
        <v>-999</v>
      </c>
      <c r="AN230">
        <v>-999</v>
      </c>
      <c r="AO230" s="46" t="s">
        <v>442</v>
      </c>
      <c r="AP230" t="s">
        <v>1770</v>
      </c>
      <c r="AQ230" t="s">
        <v>442</v>
      </c>
      <c r="AR230" t="s">
        <v>1770</v>
      </c>
      <c r="AS230" s="49">
        <v>0.45624999999999999</v>
      </c>
      <c r="AT230" s="46" t="s">
        <v>442</v>
      </c>
      <c r="AU230" s="46">
        <v>0</v>
      </c>
      <c r="AV230" s="46" t="s">
        <v>442</v>
      </c>
      <c r="AW230" s="46" t="s">
        <v>442</v>
      </c>
      <c r="AX230" s="46" t="s">
        <v>442</v>
      </c>
      <c r="AY230" s="46" t="s">
        <v>752</v>
      </c>
      <c r="AZ230" s="46" t="s">
        <v>442</v>
      </c>
      <c r="BA230" t="s">
        <v>442</v>
      </c>
      <c r="BB230" t="s">
        <v>442</v>
      </c>
      <c r="BC230" s="2">
        <v>0.45416666666666666</v>
      </c>
      <c r="BD230">
        <v>1</v>
      </c>
      <c r="BE230" t="s">
        <v>466</v>
      </c>
      <c r="BF230" s="2">
        <v>0.46388888888888885</v>
      </c>
      <c r="BG230">
        <v>3</v>
      </c>
      <c r="BH230" t="s">
        <v>778</v>
      </c>
      <c r="BI230" s="2">
        <v>0.47500000000000003</v>
      </c>
      <c r="BJ230">
        <v>1</v>
      </c>
      <c r="BK230" t="s">
        <v>778</v>
      </c>
      <c r="BL230" s="2">
        <v>0.48541666666666666</v>
      </c>
      <c r="BM230">
        <v>80</v>
      </c>
      <c r="BN230">
        <v>80</v>
      </c>
      <c r="BO230">
        <v>80</v>
      </c>
      <c r="BP230">
        <v>80</v>
      </c>
      <c r="BQ230">
        <v>80</v>
      </c>
      <c r="BR230">
        <f>400+520+400</f>
        <v>1320</v>
      </c>
      <c r="BS230">
        <v>150</v>
      </c>
      <c r="BT230">
        <v>6.4280000000000017</v>
      </c>
      <c r="BU230">
        <v>-21.384</v>
      </c>
      <c r="BV230">
        <v>0.23548379999999999</v>
      </c>
      <c r="BW230">
        <v>0.25274269999999999</v>
      </c>
      <c r="BX230">
        <v>8.8789510000000002E-2</v>
      </c>
      <c r="BY230">
        <v>3.2460139999999998E-2</v>
      </c>
      <c r="BZ230">
        <v>0.39052379999999998</v>
      </c>
      <c r="CA230" t="s">
        <v>429</v>
      </c>
      <c r="CB230">
        <v>1</v>
      </c>
      <c r="CC230">
        <v>26</v>
      </c>
      <c r="CD230">
        <v>3</v>
      </c>
      <c r="CE230">
        <v>26</v>
      </c>
      <c r="CF230">
        <v>20</v>
      </c>
      <c r="CG230">
        <f t="shared" si="2"/>
        <v>1.3</v>
      </c>
      <c r="CH230">
        <v>3</v>
      </c>
      <c r="CI230" t="s">
        <v>1156</v>
      </c>
      <c r="CJ230">
        <v>7</v>
      </c>
      <c r="CK230" t="s">
        <v>429</v>
      </c>
      <c r="CL230">
        <v>0</v>
      </c>
      <c r="CM230">
        <v>0</v>
      </c>
      <c r="CN230">
        <v>1</v>
      </c>
      <c r="CO230" t="s">
        <v>1816</v>
      </c>
      <c r="CP230" t="s">
        <v>1068</v>
      </c>
    </row>
    <row r="231" spans="1:94" x14ac:dyDescent="0.3">
      <c r="A231" t="s">
        <v>377</v>
      </c>
      <c r="B231" s="1">
        <v>42953</v>
      </c>
      <c r="C231" t="s">
        <v>394</v>
      </c>
      <c r="D231" s="46" t="s">
        <v>402</v>
      </c>
      <c r="E231" t="s">
        <v>423</v>
      </c>
      <c r="F231">
        <v>26.72823</v>
      </c>
      <c r="G231">
        <v>-80.067830000000001</v>
      </c>
      <c r="H231" s="2">
        <v>0.35416666666666669</v>
      </c>
      <c r="I231">
        <v>84.7</v>
      </c>
      <c r="J231">
        <v>65.8</v>
      </c>
      <c r="K231">
        <v>91.3</v>
      </c>
      <c r="L231" s="46">
        <v>2.9</v>
      </c>
      <c r="M231" s="2">
        <v>0.4513888888888889</v>
      </c>
      <c r="N231">
        <v>87.9</v>
      </c>
      <c r="O231">
        <v>71.3</v>
      </c>
      <c r="P231">
        <v>102.7</v>
      </c>
      <c r="Q231">
        <v>3.5</v>
      </c>
      <c r="R231" t="s">
        <v>429</v>
      </c>
      <c r="S231">
        <v>361</v>
      </c>
      <c r="T231" s="2">
        <v>0.35416666666666669</v>
      </c>
      <c r="U231" s="2">
        <v>0.4513888888888889</v>
      </c>
      <c r="V231">
        <v>139.99999999999997</v>
      </c>
      <c r="W231" s="2">
        <v>0.39097222222222222</v>
      </c>
      <c r="X231" t="s">
        <v>459</v>
      </c>
      <c r="Y231" t="s">
        <v>454</v>
      </c>
      <c r="Z231" s="46" t="s">
        <v>488</v>
      </c>
      <c r="AA231">
        <v>938</v>
      </c>
      <c r="AB231">
        <v>3</v>
      </c>
      <c r="AC231">
        <v>2</v>
      </c>
      <c r="AD231">
        <v>153.6</v>
      </c>
      <c r="AE231">
        <v>272</v>
      </c>
      <c r="AF231">
        <v>104.435</v>
      </c>
      <c r="AG231">
        <v>11.02</v>
      </c>
      <c r="AH231">
        <v>-999</v>
      </c>
      <c r="AI231" t="s">
        <v>696</v>
      </c>
      <c r="AJ231" s="46" t="s">
        <v>440</v>
      </c>
      <c r="AK231">
        <v>-999</v>
      </c>
      <c r="AL231">
        <v>-999</v>
      </c>
      <c r="AM231">
        <v>-999</v>
      </c>
      <c r="AN231">
        <v>-999</v>
      </c>
      <c r="AO231" s="46" t="s">
        <v>429</v>
      </c>
      <c r="AP231" t="s">
        <v>429</v>
      </c>
      <c r="AQ231" t="s">
        <v>440</v>
      </c>
      <c r="AR231">
        <v>-999</v>
      </c>
      <c r="AS231" s="46">
        <v>-999</v>
      </c>
      <c r="AT231" s="46" t="s">
        <v>429</v>
      </c>
      <c r="AU231" s="46">
        <v>-999</v>
      </c>
      <c r="AV231" s="46" t="s">
        <v>442</v>
      </c>
      <c r="AW231" s="46" t="s">
        <v>442</v>
      </c>
      <c r="AX231" s="46" t="s">
        <v>442</v>
      </c>
      <c r="AY231" s="46" t="s">
        <v>781</v>
      </c>
      <c r="AZ231" s="46" t="s">
        <v>442</v>
      </c>
      <c r="BA231" t="s">
        <v>442</v>
      </c>
      <c r="BB231" t="s">
        <v>442</v>
      </c>
      <c r="BC231" s="2">
        <v>0.39166666666666666</v>
      </c>
      <c r="BD231">
        <v>0.9</v>
      </c>
      <c r="BE231" t="s">
        <v>466</v>
      </c>
      <c r="BF231" s="2">
        <v>0.40138888888888885</v>
      </c>
      <c r="BG231">
        <v>3</v>
      </c>
      <c r="BH231" t="s">
        <v>466</v>
      </c>
      <c r="BI231" s="2">
        <v>0.41180555555555554</v>
      </c>
      <c r="BJ231">
        <v>1</v>
      </c>
      <c r="BK231" t="s">
        <v>777</v>
      </c>
      <c r="BL231" s="2">
        <v>0.4777777777777778</v>
      </c>
      <c r="BM231">
        <v>80</v>
      </c>
      <c r="BN231">
        <v>80</v>
      </c>
      <c r="BO231">
        <v>80</v>
      </c>
      <c r="BP231">
        <v>80</v>
      </c>
      <c r="BQ231">
        <v>80</v>
      </c>
      <c r="BR231">
        <f>240+1600+480</f>
        <v>2320</v>
      </c>
      <c r="BS231">
        <v>-999</v>
      </c>
      <c r="BT231">
        <v>7.0840000000000005</v>
      </c>
      <c r="BU231">
        <v>-20.577000000000002</v>
      </c>
      <c r="BV231">
        <v>0.26730120000000002</v>
      </c>
      <c r="BW231">
        <v>0.27916469999999999</v>
      </c>
      <c r="BX231">
        <v>0.13358200000000001</v>
      </c>
      <c r="BY231">
        <v>4.1183669999999999E-2</v>
      </c>
      <c r="BZ231">
        <v>0.27876849999999997</v>
      </c>
      <c r="CA231" t="s">
        <v>429</v>
      </c>
      <c r="CB231">
        <v>1</v>
      </c>
      <c r="CC231">
        <v>5</v>
      </c>
      <c r="CD231">
        <v>3</v>
      </c>
      <c r="CE231">
        <v>5</v>
      </c>
      <c r="CF231">
        <v>10</v>
      </c>
      <c r="CG231">
        <f t="shared" si="2"/>
        <v>0.5</v>
      </c>
      <c r="CH231">
        <v>0</v>
      </c>
      <c r="CI231" s="34" t="s">
        <v>1788</v>
      </c>
      <c r="CJ231" s="34" t="s">
        <v>1112</v>
      </c>
      <c r="CK231" t="s">
        <v>429</v>
      </c>
      <c r="CL231" s="34">
        <v>1</v>
      </c>
      <c r="CM231" s="34">
        <v>0</v>
      </c>
      <c r="CN231" s="34">
        <v>0</v>
      </c>
      <c r="CO231" t="s">
        <v>1816</v>
      </c>
    </row>
    <row r="232" spans="1:94" x14ac:dyDescent="0.3">
      <c r="A232" t="s">
        <v>380</v>
      </c>
      <c r="B232" s="1">
        <v>42954</v>
      </c>
      <c r="C232" t="s">
        <v>394</v>
      </c>
      <c r="D232" s="46" t="s">
        <v>402</v>
      </c>
      <c r="E232" t="s">
        <v>423</v>
      </c>
      <c r="F232">
        <v>26.72823</v>
      </c>
      <c r="G232">
        <v>-80.067830000000001</v>
      </c>
      <c r="H232" s="2">
        <v>0.35347222222222219</v>
      </c>
      <c r="I232">
        <v>85.8</v>
      </c>
      <c r="J232">
        <v>67.400000000000006</v>
      </c>
      <c r="K232">
        <v>94.4</v>
      </c>
      <c r="L232" s="46">
        <v>2.9</v>
      </c>
      <c r="M232" s="2">
        <v>0.43055555555555558</v>
      </c>
      <c r="N232">
        <v>88.8</v>
      </c>
      <c r="O232">
        <v>69.400000000000006</v>
      </c>
      <c r="P232">
        <v>102.6</v>
      </c>
      <c r="Q232">
        <v>2.9</v>
      </c>
      <c r="R232" t="s">
        <v>429</v>
      </c>
      <c r="S232">
        <v>364</v>
      </c>
      <c r="T232" s="2">
        <v>0.35416666666666669</v>
      </c>
      <c r="U232" s="2">
        <v>0.42986111111111108</v>
      </c>
      <c r="V232">
        <v>108.99999999999993</v>
      </c>
      <c r="W232" s="2">
        <v>0.38194444444444442</v>
      </c>
      <c r="X232" t="s">
        <v>459</v>
      </c>
      <c r="Y232" t="s">
        <v>454</v>
      </c>
      <c r="Z232" s="46" t="s">
        <v>485</v>
      </c>
      <c r="AA232">
        <v>810</v>
      </c>
      <c r="AB232">
        <v>3</v>
      </c>
      <c r="AC232">
        <v>2</v>
      </c>
      <c r="AD232">
        <v>139.715</v>
      </c>
      <c r="AE232">
        <v>271</v>
      </c>
      <c r="AF232">
        <v>95.03</v>
      </c>
      <c r="AG232">
        <v>10.25</v>
      </c>
      <c r="AH232">
        <v>-999</v>
      </c>
      <c r="AI232" t="s">
        <v>699</v>
      </c>
      <c r="AJ232" s="46" t="s">
        <v>440</v>
      </c>
      <c r="AK232">
        <v>-999</v>
      </c>
      <c r="AL232">
        <v>-999</v>
      </c>
      <c r="AM232">
        <v>-999</v>
      </c>
      <c r="AN232">
        <v>-999</v>
      </c>
      <c r="AO232" s="46" t="s">
        <v>429</v>
      </c>
      <c r="AP232" t="s">
        <v>429</v>
      </c>
      <c r="AQ232" t="s">
        <v>440</v>
      </c>
      <c r="AR232">
        <v>-999</v>
      </c>
      <c r="AS232" s="46">
        <v>-999</v>
      </c>
      <c r="AT232" s="46" t="s">
        <v>429</v>
      </c>
      <c r="AU232" s="46">
        <v>-999</v>
      </c>
      <c r="AV232" s="46" t="s">
        <v>442</v>
      </c>
      <c r="AW232" s="46" t="s">
        <v>442</v>
      </c>
      <c r="AX232" s="46" t="s">
        <v>442</v>
      </c>
      <c r="AY232" s="46" t="s">
        <v>781</v>
      </c>
      <c r="AZ232" s="46" t="s">
        <v>442</v>
      </c>
      <c r="BA232" t="s">
        <v>442</v>
      </c>
      <c r="BB232" t="s">
        <v>442</v>
      </c>
      <c r="BC232" s="2">
        <v>0.38263888888888892</v>
      </c>
      <c r="BD232">
        <v>0.9</v>
      </c>
      <c r="BE232" t="s">
        <v>466</v>
      </c>
      <c r="BF232" s="2">
        <v>0.3923611111111111</v>
      </c>
      <c r="BG232">
        <v>2</v>
      </c>
      <c r="BH232" t="s">
        <v>466</v>
      </c>
      <c r="BI232" s="2">
        <v>0.40277777777777773</v>
      </c>
      <c r="BJ232">
        <v>1</v>
      </c>
      <c r="BK232" t="s">
        <v>781</v>
      </c>
      <c r="BL232" s="2">
        <v>0.45833333333333331</v>
      </c>
      <c r="BM232">
        <v>80</v>
      </c>
      <c r="BN232">
        <v>80</v>
      </c>
      <c r="BO232">
        <v>80</v>
      </c>
      <c r="BP232">
        <v>80</v>
      </c>
      <c r="BQ232">
        <v>80</v>
      </c>
      <c r="BR232">
        <f>240+800+420</f>
        <v>1460</v>
      </c>
      <c r="BS232">
        <v>-999</v>
      </c>
      <c r="BT232">
        <v>5.8487799999999996</v>
      </c>
      <c r="BU232">
        <v>-19.645</v>
      </c>
      <c r="BV232">
        <v>0.26602510000000001</v>
      </c>
      <c r="BW232">
        <v>0.1967401</v>
      </c>
      <c r="BX232">
        <v>6.6463289999999994E-2</v>
      </c>
      <c r="BY232">
        <v>2.438094E-2</v>
      </c>
      <c r="BZ232">
        <v>0.44639060000000003</v>
      </c>
      <c r="CA232" t="s">
        <v>429</v>
      </c>
      <c r="CB232">
        <v>1</v>
      </c>
      <c r="CC232">
        <v>50</v>
      </c>
      <c r="CD232">
        <v>3</v>
      </c>
      <c r="CE232">
        <v>50</v>
      </c>
      <c r="CF232">
        <v>30</v>
      </c>
      <c r="CG232">
        <f t="shared" si="2"/>
        <v>1.6666666666666667</v>
      </c>
      <c r="CH232">
        <v>3</v>
      </c>
      <c r="CI232">
        <v>-999</v>
      </c>
      <c r="CJ232">
        <v>-999</v>
      </c>
      <c r="CK232" t="s">
        <v>429</v>
      </c>
      <c r="CL232" s="34">
        <v>1</v>
      </c>
      <c r="CM232" s="34">
        <v>0</v>
      </c>
      <c r="CN232" s="34">
        <v>0</v>
      </c>
      <c r="CO232" t="s">
        <v>1816</v>
      </c>
    </row>
    <row r="233" spans="1:94" x14ac:dyDescent="0.3">
      <c r="A233" t="s">
        <v>381</v>
      </c>
      <c r="B233" s="1">
        <v>42954</v>
      </c>
      <c r="C233" t="s">
        <v>394</v>
      </c>
      <c r="D233" s="46" t="s">
        <v>402</v>
      </c>
      <c r="E233" t="s">
        <v>423</v>
      </c>
      <c r="F233">
        <v>26.72823</v>
      </c>
      <c r="G233">
        <v>-80.067830000000001</v>
      </c>
      <c r="H233" s="2">
        <v>0.35347222222222219</v>
      </c>
      <c r="I233">
        <v>85.8</v>
      </c>
      <c r="J233">
        <v>67.400000000000006</v>
      </c>
      <c r="K233">
        <v>94.4</v>
      </c>
      <c r="L233" s="46">
        <v>2.9</v>
      </c>
      <c r="M233" s="2">
        <v>0.43055555555555558</v>
      </c>
      <c r="N233">
        <v>88.8</v>
      </c>
      <c r="O233">
        <v>69.400000000000006</v>
      </c>
      <c r="P233">
        <v>102.6</v>
      </c>
      <c r="Q233">
        <v>2.9</v>
      </c>
      <c r="R233" t="s">
        <v>429</v>
      </c>
      <c r="S233">
        <v>365</v>
      </c>
      <c r="T233" s="2" t="s">
        <v>429</v>
      </c>
      <c r="U233" s="2" t="s">
        <v>429</v>
      </c>
      <c r="V233" s="2" t="s">
        <v>429</v>
      </c>
      <c r="W233" s="2">
        <v>0.40416666666666662</v>
      </c>
      <c r="X233" t="s">
        <v>429</v>
      </c>
      <c r="Y233" t="s">
        <v>454</v>
      </c>
      <c r="Z233" s="46" t="s">
        <v>487</v>
      </c>
      <c r="AA233">
        <v>780</v>
      </c>
      <c r="AB233">
        <v>2</v>
      </c>
      <c r="AC233">
        <v>2</v>
      </c>
      <c r="AD233">
        <v>152.11000000000001</v>
      </c>
      <c r="AE233">
        <v>287</v>
      </c>
      <c r="AF233">
        <v>36.555</v>
      </c>
      <c r="AG233">
        <v>10.215</v>
      </c>
      <c r="AH233">
        <v>-999</v>
      </c>
      <c r="AI233" t="s">
        <v>700</v>
      </c>
      <c r="AJ233" s="46" t="s">
        <v>440</v>
      </c>
      <c r="AK233">
        <v>-999</v>
      </c>
      <c r="AL233">
        <v>-999</v>
      </c>
      <c r="AM233">
        <v>-999</v>
      </c>
      <c r="AN233">
        <v>-999</v>
      </c>
      <c r="AO233" s="46" t="s">
        <v>429</v>
      </c>
      <c r="AP233" t="s">
        <v>429</v>
      </c>
      <c r="AQ233" t="s">
        <v>440</v>
      </c>
      <c r="AR233">
        <v>-999</v>
      </c>
      <c r="AS233" s="46">
        <v>-999</v>
      </c>
      <c r="AT233" s="46" t="s">
        <v>429</v>
      </c>
      <c r="AU233" s="46">
        <v>-999</v>
      </c>
      <c r="AV233" s="46" t="s">
        <v>442</v>
      </c>
      <c r="AW233" s="46" t="s">
        <v>442</v>
      </c>
      <c r="AX233" s="46" t="s">
        <v>442</v>
      </c>
      <c r="AY233" s="46" t="s">
        <v>463</v>
      </c>
      <c r="AZ233" s="46" t="s">
        <v>442</v>
      </c>
      <c r="BA233" t="s">
        <v>442</v>
      </c>
      <c r="BB233" t="s">
        <v>442</v>
      </c>
      <c r="BC233">
        <v>-999</v>
      </c>
      <c r="BD233">
        <v>-999</v>
      </c>
      <c r="BE233">
        <v>-999</v>
      </c>
      <c r="BF233" s="2">
        <v>0.41319444444444442</v>
      </c>
      <c r="BG233">
        <v>3</v>
      </c>
      <c r="BH233" t="s">
        <v>466</v>
      </c>
      <c r="BI233">
        <v>-999</v>
      </c>
      <c r="BJ233">
        <v>-999</v>
      </c>
      <c r="BK233">
        <v>-999</v>
      </c>
      <c r="BL233" s="2">
        <v>0.45833333333333331</v>
      </c>
      <c r="BM233">
        <v>-999</v>
      </c>
      <c r="BN233">
        <v>-999</v>
      </c>
      <c r="BO233">
        <v>-999</v>
      </c>
      <c r="BP233">
        <v>-999</v>
      </c>
      <c r="BQ233">
        <v>-999</v>
      </c>
      <c r="BR233">
        <v>1700</v>
      </c>
      <c r="BS233">
        <v>-999</v>
      </c>
      <c r="BT233">
        <v>6.42</v>
      </c>
      <c r="BU233">
        <v>-20.741</v>
      </c>
      <c r="BV233">
        <v>0.25465320000000002</v>
      </c>
      <c r="BW233">
        <v>0.25331880000000001</v>
      </c>
      <c r="BX233">
        <v>8.6984800000000001E-2</v>
      </c>
      <c r="BY233">
        <v>3.0489019999999999E-2</v>
      </c>
      <c r="BZ233">
        <v>0.3745542</v>
      </c>
      <c r="CA233" t="s">
        <v>429</v>
      </c>
      <c r="CB233">
        <v>1</v>
      </c>
      <c r="CC233">
        <v>50</v>
      </c>
      <c r="CD233">
        <v>3</v>
      </c>
      <c r="CE233">
        <v>50</v>
      </c>
      <c r="CF233">
        <v>30</v>
      </c>
      <c r="CG233">
        <f t="shared" si="2"/>
        <v>1.6666666666666667</v>
      </c>
      <c r="CH233">
        <v>3</v>
      </c>
      <c r="CI233">
        <v>-999</v>
      </c>
      <c r="CJ233">
        <v>-999</v>
      </c>
      <c r="CK233" t="s">
        <v>429</v>
      </c>
      <c r="CL233" s="34">
        <v>1</v>
      </c>
      <c r="CM233" s="34">
        <v>0</v>
      </c>
      <c r="CN233" s="34">
        <v>0</v>
      </c>
      <c r="CO233" t="s">
        <v>1816</v>
      </c>
    </row>
    <row r="234" spans="1:94" x14ac:dyDescent="0.3">
      <c r="A234" t="s">
        <v>382</v>
      </c>
      <c r="B234" s="1">
        <v>42954</v>
      </c>
      <c r="C234" t="s">
        <v>394</v>
      </c>
      <c r="D234" s="46" t="s">
        <v>402</v>
      </c>
      <c r="E234" t="s">
        <v>423</v>
      </c>
      <c r="F234">
        <v>26.72823</v>
      </c>
      <c r="G234">
        <v>-80.067830000000001</v>
      </c>
      <c r="H234" s="2" t="s">
        <v>429</v>
      </c>
      <c r="I234" t="s">
        <v>429</v>
      </c>
      <c r="J234" t="s">
        <v>429</v>
      </c>
      <c r="K234" t="s">
        <v>429</v>
      </c>
      <c r="L234" s="46" t="s">
        <v>429</v>
      </c>
      <c r="M234" s="2">
        <v>0.7270833333333333</v>
      </c>
      <c r="N234">
        <v>89.2</v>
      </c>
      <c r="O234">
        <v>69.400000000000006</v>
      </c>
      <c r="P234">
        <v>103.5</v>
      </c>
      <c r="Q234">
        <v>6</v>
      </c>
      <c r="R234" t="s">
        <v>429</v>
      </c>
      <c r="S234">
        <v>366</v>
      </c>
      <c r="T234" s="2" t="s">
        <v>429</v>
      </c>
      <c r="U234" s="2" t="s">
        <v>429</v>
      </c>
      <c r="V234" s="2" t="s">
        <v>429</v>
      </c>
      <c r="W234" s="2">
        <v>0.6875</v>
      </c>
      <c r="X234" t="s">
        <v>1599</v>
      </c>
      <c r="Y234" t="s">
        <v>454</v>
      </c>
      <c r="Z234" s="46" t="s">
        <v>488</v>
      </c>
      <c r="AA234">
        <v>860</v>
      </c>
      <c r="AB234">
        <v>3</v>
      </c>
      <c r="AC234">
        <v>1</v>
      </c>
      <c r="AD234">
        <v>145.995</v>
      </c>
      <c r="AE234">
        <v>294</v>
      </c>
      <c r="AF234">
        <v>96.194999999999993</v>
      </c>
      <c r="AG234">
        <v>10.455</v>
      </c>
      <c r="AH234">
        <v>-999</v>
      </c>
      <c r="AI234" t="s">
        <v>701</v>
      </c>
      <c r="AJ234" s="46" t="s">
        <v>440</v>
      </c>
      <c r="AK234">
        <v>-999</v>
      </c>
      <c r="AL234">
        <v>-999</v>
      </c>
      <c r="AM234">
        <v>-999</v>
      </c>
      <c r="AN234">
        <v>-999</v>
      </c>
      <c r="AO234" s="46" t="s">
        <v>442</v>
      </c>
      <c r="AP234" t="s">
        <v>1770</v>
      </c>
      <c r="AQ234" t="s">
        <v>440</v>
      </c>
      <c r="AR234">
        <v>-999</v>
      </c>
      <c r="AS234" s="46">
        <v>-999</v>
      </c>
      <c r="AT234" s="46" t="s">
        <v>442</v>
      </c>
      <c r="AU234" s="46">
        <v>1</v>
      </c>
      <c r="AV234" s="46" t="s">
        <v>442</v>
      </c>
      <c r="AW234" s="46" t="s">
        <v>442</v>
      </c>
      <c r="AX234" s="46" t="s">
        <v>442</v>
      </c>
      <c r="AY234" s="46" t="s">
        <v>463</v>
      </c>
      <c r="AZ234" s="46" t="s">
        <v>442</v>
      </c>
      <c r="BA234" t="s">
        <v>442</v>
      </c>
      <c r="BB234" t="s">
        <v>442</v>
      </c>
      <c r="BC234" s="2">
        <v>0.70486111111111116</v>
      </c>
      <c r="BD234">
        <v>1.7</v>
      </c>
      <c r="BE234" t="s">
        <v>1072</v>
      </c>
      <c r="BF234">
        <v>-999</v>
      </c>
      <c r="BG234">
        <v>-999</v>
      </c>
      <c r="BH234">
        <v>-999</v>
      </c>
      <c r="BI234">
        <v>-999</v>
      </c>
      <c r="BJ234">
        <v>-999</v>
      </c>
      <c r="BK234">
        <v>-999</v>
      </c>
      <c r="BL234" s="2">
        <v>0.75277777777777777</v>
      </c>
      <c r="BM234">
        <v>-999</v>
      </c>
      <c r="BN234">
        <v>-999</v>
      </c>
      <c r="BO234">
        <v>-999</v>
      </c>
      <c r="BP234">
        <v>-999</v>
      </c>
      <c r="BQ234">
        <v>-999</v>
      </c>
      <c r="BR234">
        <v>800</v>
      </c>
      <c r="BS234">
        <v>-999</v>
      </c>
      <c r="BT234">
        <v>6.2710000000000008</v>
      </c>
      <c r="BU234">
        <v>-18.077000000000002</v>
      </c>
      <c r="BV234">
        <v>0.34478530000000002</v>
      </c>
      <c r="BW234">
        <v>0.24228730000000001</v>
      </c>
      <c r="BX234">
        <v>6.486248E-2</v>
      </c>
      <c r="BY234">
        <v>2.3858649999999999E-2</v>
      </c>
      <c r="BZ234">
        <v>0.3242062</v>
      </c>
      <c r="CA234" t="s">
        <v>429</v>
      </c>
      <c r="CB234">
        <v>1</v>
      </c>
      <c r="CC234">
        <v>50</v>
      </c>
      <c r="CD234">
        <v>3</v>
      </c>
      <c r="CE234">
        <v>50</v>
      </c>
      <c r="CF234">
        <v>30</v>
      </c>
      <c r="CG234">
        <f t="shared" si="2"/>
        <v>1.6666666666666667</v>
      </c>
      <c r="CH234">
        <v>3</v>
      </c>
      <c r="CI234">
        <v>-999</v>
      </c>
      <c r="CJ234">
        <v>-999</v>
      </c>
      <c r="CK234" t="s">
        <v>429</v>
      </c>
      <c r="CL234" s="34">
        <v>1</v>
      </c>
      <c r="CM234" s="34">
        <v>0</v>
      </c>
      <c r="CN234" s="34">
        <v>0</v>
      </c>
      <c r="CO234" t="s">
        <v>1816</v>
      </c>
    </row>
    <row r="235" spans="1:94" x14ac:dyDescent="0.3">
      <c r="A235" t="s">
        <v>384</v>
      </c>
      <c r="B235" s="1">
        <v>42955</v>
      </c>
      <c r="C235" t="s">
        <v>394</v>
      </c>
      <c r="D235" s="46" t="s">
        <v>402</v>
      </c>
      <c r="E235" t="s">
        <v>423</v>
      </c>
      <c r="F235">
        <v>26.72823</v>
      </c>
      <c r="G235">
        <v>-80.067830000000001</v>
      </c>
      <c r="H235" s="2">
        <v>0.67361111111111116</v>
      </c>
      <c r="I235">
        <v>88.9</v>
      </c>
      <c r="J235">
        <v>63.7</v>
      </c>
      <c r="K235">
        <v>98.2</v>
      </c>
      <c r="L235" s="46">
        <v>3.7</v>
      </c>
      <c r="M235" s="2">
        <v>0.71597222222222223</v>
      </c>
      <c r="N235">
        <v>88.9</v>
      </c>
      <c r="O235">
        <v>66</v>
      </c>
      <c r="P235">
        <v>100.3</v>
      </c>
      <c r="Q235">
        <v>5</v>
      </c>
      <c r="R235" t="s">
        <v>429</v>
      </c>
      <c r="S235">
        <v>368</v>
      </c>
      <c r="T235" s="2">
        <v>0.67361111111111116</v>
      </c>
      <c r="U235" s="2" t="s">
        <v>429</v>
      </c>
      <c r="V235" s="2" t="s">
        <v>429</v>
      </c>
      <c r="W235" s="2">
        <v>0.67638888888888893</v>
      </c>
      <c r="X235" t="s">
        <v>459</v>
      </c>
      <c r="Y235" t="s">
        <v>454</v>
      </c>
      <c r="Z235" s="46" t="s">
        <v>485</v>
      </c>
      <c r="AA235">
        <v>660</v>
      </c>
      <c r="AB235">
        <v>1</v>
      </c>
      <c r="AC235">
        <v>1</v>
      </c>
      <c r="AD235">
        <v>137.965</v>
      </c>
      <c r="AE235">
        <v>279</v>
      </c>
      <c r="AF235">
        <v>90.055000000000007</v>
      </c>
      <c r="AG235">
        <v>9.1999999999999993</v>
      </c>
      <c r="AH235">
        <v>-999</v>
      </c>
      <c r="AI235" t="s">
        <v>703</v>
      </c>
      <c r="AJ235" s="46" t="s">
        <v>440</v>
      </c>
      <c r="AK235">
        <v>-999</v>
      </c>
      <c r="AL235">
        <v>-999</v>
      </c>
      <c r="AM235">
        <v>-999</v>
      </c>
      <c r="AN235">
        <v>-999</v>
      </c>
      <c r="AO235" s="46" t="s">
        <v>442</v>
      </c>
      <c r="AP235" t="s">
        <v>1770</v>
      </c>
      <c r="AQ235" t="s">
        <v>440</v>
      </c>
      <c r="AR235">
        <v>-999</v>
      </c>
      <c r="AS235" s="46">
        <v>-999</v>
      </c>
      <c r="AT235" s="46" t="s">
        <v>442</v>
      </c>
      <c r="AU235" s="46">
        <v>0</v>
      </c>
      <c r="AV235" s="46" t="s">
        <v>442</v>
      </c>
      <c r="AW235" s="46" t="s">
        <v>442</v>
      </c>
      <c r="AZ235" s="46" t="s">
        <v>440</v>
      </c>
      <c r="BA235" t="s">
        <v>442</v>
      </c>
      <c r="BB235" t="s">
        <v>442</v>
      </c>
      <c r="BC235">
        <v>-999</v>
      </c>
      <c r="BD235">
        <v>-999</v>
      </c>
      <c r="BE235">
        <v>-999</v>
      </c>
      <c r="BF235" s="2">
        <v>0.68680555555555556</v>
      </c>
      <c r="BG235">
        <v>2</v>
      </c>
      <c r="BH235" t="s">
        <v>466</v>
      </c>
      <c r="BI235">
        <v>-999</v>
      </c>
      <c r="BJ235">
        <v>-999</v>
      </c>
      <c r="BK235">
        <v>-999</v>
      </c>
      <c r="BL235" s="2">
        <v>0.75069444444444444</v>
      </c>
      <c r="BM235">
        <v>-999</v>
      </c>
      <c r="BN235">
        <v>-999</v>
      </c>
      <c r="BO235">
        <v>-999</v>
      </c>
      <c r="BP235">
        <v>-999</v>
      </c>
      <c r="BQ235">
        <v>-999</v>
      </c>
      <c r="BR235">
        <v>1000</v>
      </c>
      <c r="BS235">
        <v>-999</v>
      </c>
      <c r="BT235">
        <v>6.8157800000000002</v>
      </c>
      <c r="BU235">
        <v>-25.021999999999998</v>
      </c>
      <c r="BV235">
        <v>0.20802989999999999</v>
      </c>
      <c r="BW235">
        <v>0.27381860000000002</v>
      </c>
      <c r="BX235">
        <v>6.939737E-2</v>
      </c>
      <c r="BY235">
        <v>5.2950379999999998E-2</v>
      </c>
      <c r="BZ235">
        <v>0.39580379999999998</v>
      </c>
      <c r="CA235" t="s">
        <v>429</v>
      </c>
      <c r="CB235">
        <v>1</v>
      </c>
      <c r="CC235" t="s">
        <v>429</v>
      </c>
      <c r="CD235" t="s">
        <v>429</v>
      </c>
      <c r="CE235" t="s">
        <v>429</v>
      </c>
      <c r="CF235" t="s">
        <v>429</v>
      </c>
      <c r="CG235" t="s">
        <v>429</v>
      </c>
      <c r="CH235" t="s">
        <v>429</v>
      </c>
      <c r="CI235" t="s">
        <v>429</v>
      </c>
      <c r="CJ235" t="s">
        <v>429</v>
      </c>
      <c r="CK235" t="s">
        <v>429</v>
      </c>
      <c r="CL235" t="s">
        <v>1796</v>
      </c>
      <c r="CM235" t="s">
        <v>1796</v>
      </c>
      <c r="CN235" t="s">
        <v>1796</v>
      </c>
      <c r="CO235" t="s">
        <v>1816</v>
      </c>
    </row>
    <row r="236" spans="1:94" x14ac:dyDescent="0.3">
      <c r="A236" t="s">
        <v>6</v>
      </c>
      <c r="B236" s="1">
        <v>42290</v>
      </c>
      <c r="C236" t="s">
        <v>389</v>
      </c>
      <c r="D236" s="46" t="s">
        <v>419</v>
      </c>
      <c r="E236" t="s">
        <v>423</v>
      </c>
      <c r="F236">
        <v>26.91685</v>
      </c>
      <c r="G236">
        <v>-80.133160000000004</v>
      </c>
      <c r="H236" s="2">
        <v>0.34375</v>
      </c>
      <c r="I236">
        <v>73.8</v>
      </c>
      <c r="J236">
        <v>67.5</v>
      </c>
      <c r="K236">
        <v>74.8</v>
      </c>
      <c r="L236" s="46">
        <v>0</v>
      </c>
      <c r="M236" s="2">
        <v>0.54999999999999993</v>
      </c>
      <c r="N236">
        <v>85.5</v>
      </c>
      <c r="O236">
        <v>55</v>
      </c>
      <c r="P236">
        <v>90.5</v>
      </c>
      <c r="Q236">
        <v>0</v>
      </c>
      <c r="R236" t="s">
        <v>440</v>
      </c>
      <c r="S236">
        <v>6</v>
      </c>
      <c r="T236" s="2">
        <v>0.33333333333333331</v>
      </c>
      <c r="U236" s="2">
        <v>0.53472222222222221</v>
      </c>
      <c r="V236">
        <v>290</v>
      </c>
      <c r="W236" s="2">
        <v>0.34097222222222223</v>
      </c>
      <c r="X236" t="s">
        <v>452</v>
      </c>
      <c r="Y236" t="s">
        <v>454</v>
      </c>
      <c r="Z236" s="46" t="s">
        <v>488</v>
      </c>
      <c r="AA236">
        <v>760</v>
      </c>
      <c r="AB236">
        <v>2</v>
      </c>
      <c r="AC236">
        <v>3</v>
      </c>
      <c r="AD236">
        <v>123.36</v>
      </c>
      <c r="AE236">
        <v>262</v>
      </c>
      <c r="AF236">
        <v>89.474999999999994</v>
      </c>
      <c r="AG236">
        <v>9.56</v>
      </c>
      <c r="AH236">
        <v>-999</v>
      </c>
      <c r="AI236" t="s">
        <v>1632</v>
      </c>
      <c r="AJ236" s="46" t="s">
        <v>440</v>
      </c>
      <c r="AK236">
        <v>-999</v>
      </c>
      <c r="AL236">
        <v>-999</v>
      </c>
      <c r="AM236">
        <v>-999</v>
      </c>
      <c r="AN236">
        <v>-999</v>
      </c>
      <c r="AO236" s="46" t="s">
        <v>442</v>
      </c>
      <c r="AP236">
        <v>0.11</v>
      </c>
      <c r="AQ236" t="s">
        <v>440</v>
      </c>
      <c r="AR236">
        <v>-999</v>
      </c>
      <c r="AS236" s="46" t="s">
        <v>724</v>
      </c>
      <c r="AT236" s="46" t="s">
        <v>442</v>
      </c>
      <c r="AU236" s="46">
        <v>0</v>
      </c>
      <c r="AV236" s="46" t="s">
        <v>442</v>
      </c>
      <c r="AW236" s="46" t="s">
        <v>442</v>
      </c>
      <c r="AX236" s="46" t="s">
        <v>442</v>
      </c>
      <c r="AY236" s="46" t="s">
        <v>722</v>
      </c>
      <c r="AZ236" s="46">
        <v>-999</v>
      </c>
      <c r="BA236" t="s">
        <v>442</v>
      </c>
      <c r="BB236">
        <v>-999</v>
      </c>
      <c r="BC236" s="2">
        <v>0.34166666666666662</v>
      </c>
      <c r="BD236">
        <v>0.3</v>
      </c>
      <c r="BE236" t="s">
        <v>722</v>
      </c>
      <c r="BF236" s="2">
        <v>0.35625000000000001</v>
      </c>
      <c r="BG236">
        <v>2.2999999999999998</v>
      </c>
      <c r="BH236" t="s">
        <v>722</v>
      </c>
      <c r="BI236" s="2">
        <v>0.36805555555555558</v>
      </c>
      <c r="BJ236">
        <v>1</v>
      </c>
      <c r="BK236" t="s">
        <v>472</v>
      </c>
      <c r="BL236" s="2">
        <v>0.5</v>
      </c>
      <c r="BM236">
        <v>60</v>
      </c>
      <c r="BN236">
        <v>60</v>
      </c>
      <c r="BO236">
        <v>80</v>
      </c>
      <c r="BP236">
        <v>80</v>
      </c>
      <c r="BQ236">
        <v>80</v>
      </c>
      <c r="BR236" t="s">
        <v>812</v>
      </c>
      <c r="BS236">
        <v>-999</v>
      </c>
      <c r="BT236">
        <v>6.1000000000000005</v>
      </c>
      <c r="BU236">
        <v>-19.611999999999998</v>
      </c>
      <c r="BV236">
        <v>0.47833120000000001</v>
      </c>
      <c r="BW236">
        <v>0.2205695</v>
      </c>
      <c r="BX236">
        <v>7.3551729999999996E-2</v>
      </c>
      <c r="BY236">
        <v>2.5489749999999999E-2</v>
      </c>
      <c r="BZ236">
        <v>0.38423420000000003</v>
      </c>
      <c r="CA236" t="s">
        <v>813</v>
      </c>
      <c r="CB236">
        <v>1</v>
      </c>
      <c r="CC236" t="s">
        <v>429</v>
      </c>
      <c r="CD236">
        <v>5</v>
      </c>
      <c r="CE236">
        <v>100</v>
      </c>
      <c r="CF236">
        <v>15</v>
      </c>
      <c r="CG236">
        <v>6.666666666666667</v>
      </c>
      <c r="CH236">
        <v>0</v>
      </c>
      <c r="CI236" t="s">
        <v>1085</v>
      </c>
      <c r="CJ236">
        <v>20</v>
      </c>
      <c r="CK236">
        <v>4</v>
      </c>
      <c r="CL236">
        <v>1</v>
      </c>
      <c r="CM236">
        <v>1</v>
      </c>
      <c r="CN236">
        <v>1</v>
      </c>
      <c r="CO236" t="s">
        <v>814</v>
      </c>
      <c r="CP236" t="s">
        <v>815</v>
      </c>
    </row>
    <row r="237" spans="1:94" x14ac:dyDescent="0.3">
      <c r="A237" t="s">
        <v>7</v>
      </c>
      <c r="B237" s="1">
        <v>42290</v>
      </c>
      <c r="C237" t="s">
        <v>389</v>
      </c>
      <c r="D237" s="46" t="s">
        <v>419</v>
      </c>
      <c r="E237" t="s">
        <v>423</v>
      </c>
      <c r="F237">
        <v>26.91685</v>
      </c>
      <c r="G237">
        <v>-80.133160000000004</v>
      </c>
      <c r="H237" s="2">
        <v>0.34375</v>
      </c>
      <c r="I237">
        <v>73.8</v>
      </c>
      <c r="J237">
        <v>67.5</v>
      </c>
      <c r="K237">
        <v>74.8</v>
      </c>
      <c r="L237" s="46">
        <v>0</v>
      </c>
      <c r="M237" s="2">
        <v>0.54999999999999993</v>
      </c>
      <c r="N237">
        <v>85.5</v>
      </c>
      <c r="O237">
        <v>55</v>
      </c>
      <c r="P237">
        <v>90.5</v>
      </c>
      <c r="Q237">
        <v>0</v>
      </c>
      <c r="R237" t="s">
        <v>440</v>
      </c>
      <c r="S237">
        <v>7</v>
      </c>
      <c r="T237" s="2">
        <v>0.33333333333333331</v>
      </c>
      <c r="U237" s="2">
        <v>0.53472222222222221</v>
      </c>
      <c r="V237">
        <v>290</v>
      </c>
      <c r="W237" s="2">
        <v>0.36180555555555555</v>
      </c>
      <c r="X237" t="s">
        <v>452</v>
      </c>
      <c r="Y237" t="s">
        <v>454</v>
      </c>
      <c r="Z237" s="46" t="s">
        <v>485</v>
      </c>
      <c r="AA237">
        <v>830</v>
      </c>
      <c r="AB237">
        <v>3</v>
      </c>
      <c r="AC237">
        <v>2</v>
      </c>
      <c r="AD237">
        <v>152.095</v>
      </c>
      <c r="AE237">
        <v>267</v>
      </c>
      <c r="AF237">
        <v>96.215000000000003</v>
      </c>
      <c r="AG237">
        <v>10.465</v>
      </c>
      <c r="AH237" t="s">
        <v>501</v>
      </c>
      <c r="AI237" t="s">
        <v>1633</v>
      </c>
      <c r="AJ237" s="46" t="s">
        <v>442</v>
      </c>
      <c r="AK237">
        <v>30</v>
      </c>
      <c r="AL237" t="s">
        <v>440</v>
      </c>
      <c r="AM237">
        <v>-999</v>
      </c>
      <c r="AN237">
        <v>-999</v>
      </c>
      <c r="AO237" s="46" t="s">
        <v>442</v>
      </c>
      <c r="AP237">
        <v>0.28199999999999997</v>
      </c>
      <c r="AQ237" t="s">
        <v>442</v>
      </c>
      <c r="AR237">
        <v>0.318</v>
      </c>
      <c r="AS237" s="49">
        <v>0.36319444444444443</v>
      </c>
      <c r="AT237" s="46" t="s">
        <v>442</v>
      </c>
      <c r="AU237" s="46">
        <v>1</v>
      </c>
      <c r="AV237" s="46" t="s">
        <v>442</v>
      </c>
      <c r="AW237" s="46" t="s">
        <v>442</v>
      </c>
      <c r="AX237" s="46" t="s">
        <v>442</v>
      </c>
      <c r="AY237" s="46" t="s">
        <v>722</v>
      </c>
      <c r="AZ237" s="46">
        <v>-999</v>
      </c>
      <c r="BA237" t="s">
        <v>442</v>
      </c>
      <c r="BB237">
        <v>-999</v>
      </c>
      <c r="BC237" s="2">
        <v>0.36249999999999999</v>
      </c>
      <c r="BD237">
        <v>0.3</v>
      </c>
      <c r="BE237" t="s">
        <v>722</v>
      </c>
      <c r="BF237" s="2">
        <v>0.37152777777777773</v>
      </c>
      <c r="BG237">
        <v>2.7</v>
      </c>
      <c r="BH237" t="s">
        <v>722</v>
      </c>
      <c r="BI237" s="2">
        <v>0.3840277777777778</v>
      </c>
      <c r="BJ237">
        <v>0.2</v>
      </c>
      <c r="BK237" t="s">
        <v>463</v>
      </c>
      <c r="BL237" s="2">
        <v>0.5</v>
      </c>
      <c r="BM237">
        <v>80</v>
      </c>
      <c r="BN237">
        <v>80</v>
      </c>
      <c r="BO237">
        <v>80</v>
      </c>
      <c r="BP237">
        <v>80</v>
      </c>
      <c r="BQ237">
        <v>80</v>
      </c>
      <c r="BR237">
        <v>1000</v>
      </c>
      <c r="BS237">
        <v>-999</v>
      </c>
      <c r="BT237">
        <v>6.7260000000000009</v>
      </c>
      <c r="BU237">
        <v>-20.696999999999999</v>
      </c>
      <c r="BV237">
        <v>0.4063561</v>
      </c>
      <c r="BW237">
        <v>0.27100229999999997</v>
      </c>
      <c r="BX237">
        <v>0.10586660000000001</v>
      </c>
      <c r="BY237">
        <v>3.3959139999999999E-2</v>
      </c>
      <c r="BZ237">
        <v>0.36562020000000001</v>
      </c>
      <c r="CA237" t="s">
        <v>816</v>
      </c>
      <c r="CB237">
        <v>1</v>
      </c>
      <c r="CC237" t="s">
        <v>429</v>
      </c>
      <c r="CD237">
        <v>5</v>
      </c>
      <c r="CE237">
        <v>100</v>
      </c>
      <c r="CF237">
        <v>15</v>
      </c>
      <c r="CG237">
        <v>6.666666666666667</v>
      </c>
      <c r="CH237">
        <v>0</v>
      </c>
      <c r="CI237" t="s">
        <v>1085</v>
      </c>
      <c r="CJ237">
        <v>20</v>
      </c>
      <c r="CK237">
        <v>4</v>
      </c>
      <c r="CL237">
        <v>1</v>
      </c>
      <c r="CM237">
        <v>1</v>
      </c>
      <c r="CN237">
        <v>1</v>
      </c>
      <c r="CO237" t="s">
        <v>814</v>
      </c>
      <c r="CP237" t="s">
        <v>817</v>
      </c>
    </row>
    <row r="238" spans="1:94" x14ac:dyDescent="0.3">
      <c r="A238" t="s">
        <v>8</v>
      </c>
      <c r="B238" s="1">
        <v>42290</v>
      </c>
      <c r="C238" t="s">
        <v>389</v>
      </c>
      <c r="D238" s="46" t="s">
        <v>419</v>
      </c>
      <c r="E238" t="s">
        <v>423</v>
      </c>
      <c r="F238">
        <v>26.91685</v>
      </c>
      <c r="G238">
        <v>-80.133160000000004</v>
      </c>
      <c r="H238" s="2">
        <v>0.34375</v>
      </c>
      <c r="I238">
        <v>73.8</v>
      </c>
      <c r="J238">
        <v>67.5</v>
      </c>
      <c r="K238">
        <v>74.8</v>
      </c>
      <c r="L238" s="46">
        <v>0</v>
      </c>
      <c r="M238" s="2">
        <v>0.54999999999999993</v>
      </c>
      <c r="N238">
        <v>85.5</v>
      </c>
      <c r="O238">
        <v>55</v>
      </c>
      <c r="P238">
        <v>90.5</v>
      </c>
      <c r="Q238">
        <v>0</v>
      </c>
      <c r="R238" t="s">
        <v>440</v>
      </c>
      <c r="S238">
        <v>8</v>
      </c>
      <c r="T238" s="2">
        <v>0.33333333333333331</v>
      </c>
      <c r="U238" s="2">
        <v>0.53472222222222221</v>
      </c>
      <c r="V238">
        <v>290</v>
      </c>
      <c r="W238" s="2">
        <v>0.39930555555555558</v>
      </c>
      <c r="X238" t="s">
        <v>452</v>
      </c>
      <c r="Y238" t="s">
        <v>454</v>
      </c>
      <c r="Z238" s="46" t="s">
        <v>485</v>
      </c>
      <c r="AA238">
        <v>680</v>
      </c>
      <c r="AB238">
        <v>2</v>
      </c>
      <c r="AC238">
        <v>2</v>
      </c>
      <c r="AD238">
        <v>118.215</v>
      </c>
      <c r="AE238">
        <v>277</v>
      </c>
      <c r="AF238">
        <v>88.204999999999998</v>
      </c>
      <c r="AG238">
        <v>8.91</v>
      </c>
      <c r="AH238">
        <v>-999</v>
      </c>
      <c r="AI238" t="s">
        <v>1634</v>
      </c>
      <c r="AJ238" s="46" t="s">
        <v>440</v>
      </c>
      <c r="AK238">
        <v>-999</v>
      </c>
      <c r="AL238">
        <v>-999</v>
      </c>
      <c r="AM238">
        <v>-999</v>
      </c>
      <c r="AN238">
        <v>-999</v>
      </c>
      <c r="AO238" s="46" t="s">
        <v>442</v>
      </c>
      <c r="AP238" t="s">
        <v>725</v>
      </c>
      <c r="AQ238" t="s">
        <v>442</v>
      </c>
      <c r="AR238" t="s">
        <v>726</v>
      </c>
      <c r="AS238" s="49">
        <v>0.40416666666666662</v>
      </c>
      <c r="AT238" s="46" t="s">
        <v>442</v>
      </c>
      <c r="AU238" s="46">
        <v>0</v>
      </c>
      <c r="AV238" s="46" t="s">
        <v>442</v>
      </c>
      <c r="AW238" s="46" t="s">
        <v>442</v>
      </c>
      <c r="AX238" s="46" t="s">
        <v>442</v>
      </c>
      <c r="AY238" s="46" t="s">
        <v>722</v>
      </c>
      <c r="AZ238" s="46">
        <v>-999</v>
      </c>
      <c r="BA238" t="s">
        <v>442</v>
      </c>
      <c r="BB238">
        <v>-999</v>
      </c>
      <c r="BC238" s="2">
        <v>0.39999999999999997</v>
      </c>
      <c r="BD238">
        <v>1</v>
      </c>
      <c r="BE238" t="s">
        <v>722</v>
      </c>
      <c r="BF238" s="2">
        <v>0.41041666666666665</v>
      </c>
      <c r="BG238">
        <v>3</v>
      </c>
      <c r="BH238" t="s">
        <v>722</v>
      </c>
      <c r="BI238" s="2">
        <v>0.4201388888888889</v>
      </c>
      <c r="BJ238">
        <v>0.5</v>
      </c>
      <c r="BK238" t="s">
        <v>472</v>
      </c>
      <c r="BL238" s="2">
        <v>0.5</v>
      </c>
      <c r="BM238">
        <v>80</v>
      </c>
      <c r="BN238">
        <v>80</v>
      </c>
      <c r="BO238">
        <v>80</v>
      </c>
      <c r="BP238">
        <v>80</v>
      </c>
      <c r="BQ238">
        <v>80</v>
      </c>
      <c r="BR238">
        <v>1480</v>
      </c>
      <c r="BS238">
        <v>-999</v>
      </c>
      <c r="BT238">
        <v>6.0660000000000007</v>
      </c>
      <c r="BU238">
        <v>-18.605</v>
      </c>
      <c r="BV238">
        <v>0.53651749999999998</v>
      </c>
      <c r="BW238">
        <v>0.2126536</v>
      </c>
      <c r="BX238">
        <v>6.2764959999999995E-2</v>
      </c>
      <c r="BY238">
        <v>2.3453060000000001E-2</v>
      </c>
      <c r="BZ238">
        <v>0.34471499999999999</v>
      </c>
      <c r="CA238" t="s">
        <v>429</v>
      </c>
      <c r="CB238">
        <v>1</v>
      </c>
      <c r="CC238" t="s">
        <v>429</v>
      </c>
      <c r="CD238">
        <v>5</v>
      </c>
      <c r="CE238">
        <v>100</v>
      </c>
      <c r="CF238">
        <v>15</v>
      </c>
      <c r="CG238">
        <v>6.666666666666667</v>
      </c>
      <c r="CH238">
        <v>0</v>
      </c>
      <c r="CI238" t="s">
        <v>1085</v>
      </c>
      <c r="CJ238">
        <v>20</v>
      </c>
      <c r="CK238">
        <v>4</v>
      </c>
      <c r="CL238">
        <v>1</v>
      </c>
      <c r="CM238">
        <v>1</v>
      </c>
      <c r="CN238">
        <v>1</v>
      </c>
      <c r="CO238" t="s">
        <v>814</v>
      </c>
      <c r="CP238" t="s">
        <v>817</v>
      </c>
    </row>
    <row r="239" spans="1:94" x14ac:dyDescent="0.3">
      <c r="A239" t="s">
        <v>9</v>
      </c>
      <c r="B239" s="1">
        <v>42290</v>
      </c>
      <c r="C239" t="s">
        <v>389</v>
      </c>
      <c r="D239" s="46" t="s">
        <v>419</v>
      </c>
      <c r="E239" t="s">
        <v>423</v>
      </c>
      <c r="F239">
        <v>26.91685</v>
      </c>
      <c r="G239">
        <v>-80.133160000000004</v>
      </c>
      <c r="H239" s="2">
        <v>0.34375</v>
      </c>
      <c r="I239">
        <v>73.8</v>
      </c>
      <c r="J239">
        <v>67.5</v>
      </c>
      <c r="K239">
        <v>74.8</v>
      </c>
      <c r="L239" s="46">
        <v>0</v>
      </c>
      <c r="M239" s="2">
        <v>0.54999999999999993</v>
      </c>
      <c r="N239">
        <v>85.5</v>
      </c>
      <c r="O239">
        <v>55</v>
      </c>
      <c r="P239">
        <v>90.5</v>
      </c>
      <c r="Q239">
        <v>0</v>
      </c>
      <c r="R239" t="s">
        <v>440</v>
      </c>
      <c r="S239">
        <v>9</v>
      </c>
      <c r="T239" s="2">
        <v>0.33333333333333331</v>
      </c>
      <c r="U239" s="2">
        <v>0.53472222222222221</v>
      </c>
      <c r="V239">
        <v>290</v>
      </c>
      <c r="W239" s="2">
        <v>0.41111111111111115</v>
      </c>
      <c r="X239" t="s">
        <v>452</v>
      </c>
      <c r="Y239" t="s">
        <v>454</v>
      </c>
      <c r="Z239" s="46" t="s">
        <v>485</v>
      </c>
      <c r="AA239">
        <v>770</v>
      </c>
      <c r="AB239">
        <v>3</v>
      </c>
      <c r="AC239">
        <v>2</v>
      </c>
      <c r="AD239">
        <v>130.99</v>
      </c>
      <c r="AE239">
        <v>264</v>
      </c>
      <c r="AF239">
        <v>87.125</v>
      </c>
      <c r="AG239">
        <v>9.36</v>
      </c>
      <c r="AH239">
        <v>-999</v>
      </c>
      <c r="AI239" t="s">
        <v>1635</v>
      </c>
      <c r="AJ239" s="46" t="s">
        <v>440</v>
      </c>
      <c r="AK239">
        <v>-999</v>
      </c>
      <c r="AL239">
        <v>-999</v>
      </c>
      <c r="AM239">
        <v>-999</v>
      </c>
      <c r="AN239">
        <v>-999</v>
      </c>
      <c r="AO239" s="46" t="s">
        <v>440</v>
      </c>
      <c r="AP239">
        <v>-999</v>
      </c>
      <c r="AQ239" t="s">
        <v>440</v>
      </c>
      <c r="AR239">
        <v>-999</v>
      </c>
      <c r="AS239" s="46">
        <v>-999</v>
      </c>
      <c r="AT239" s="46" t="s">
        <v>442</v>
      </c>
      <c r="AU239" s="46">
        <v>0</v>
      </c>
      <c r="AV239" s="46" t="s">
        <v>442</v>
      </c>
      <c r="AW239" s="46" t="s">
        <v>442</v>
      </c>
      <c r="AX239" s="46" t="s">
        <v>442</v>
      </c>
      <c r="AY239" s="46" t="s">
        <v>722</v>
      </c>
      <c r="AZ239" s="46">
        <v>-999</v>
      </c>
      <c r="BA239" t="s">
        <v>442</v>
      </c>
      <c r="BB239">
        <v>-999</v>
      </c>
      <c r="BC239" s="2">
        <v>0.4145833333333333</v>
      </c>
      <c r="BD239">
        <v>0.9</v>
      </c>
      <c r="BE239" t="s">
        <v>728</v>
      </c>
      <c r="BF239" s="2">
        <v>0.42638888888888887</v>
      </c>
      <c r="BG239">
        <v>0.5</v>
      </c>
      <c r="BH239" t="s">
        <v>722</v>
      </c>
      <c r="BI239" s="2">
        <v>0.43611111111111112</v>
      </c>
      <c r="BJ239">
        <v>1</v>
      </c>
      <c r="BK239" t="s">
        <v>722</v>
      </c>
      <c r="BL239" s="2">
        <v>0.5</v>
      </c>
      <c r="BM239">
        <v>80</v>
      </c>
      <c r="BN239">
        <v>80</v>
      </c>
      <c r="BO239">
        <v>60</v>
      </c>
      <c r="BP239">
        <v>60</v>
      </c>
      <c r="BQ239">
        <v>80</v>
      </c>
      <c r="BR239">
        <v>100</v>
      </c>
      <c r="BS239">
        <v>-999</v>
      </c>
      <c r="BT239">
        <v>6.0450000000000008</v>
      </c>
      <c r="BU239">
        <v>-19.488999999999997</v>
      </c>
      <c r="BV239">
        <v>0.4795623</v>
      </c>
      <c r="BW239">
        <v>0.21868109999999999</v>
      </c>
      <c r="BX239">
        <v>7.0345809999999995E-2</v>
      </c>
      <c r="BY239">
        <v>2.4916460000000001E-2</v>
      </c>
      <c r="BZ239">
        <v>0.38950699999999999</v>
      </c>
      <c r="CA239" t="s">
        <v>429</v>
      </c>
      <c r="CB239">
        <v>1</v>
      </c>
      <c r="CC239" t="s">
        <v>429</v>
      </c>
      <c r="CD239">
        <v>5</v>
      </c>
      <c r="CE239">
        <v>100</v>
      </c>
      <c r="CF239">
        <v>15</v>
      </c>
      <c r="CG239">
        <v>6.666666666666667</v>
      </c>
      <c r="CH239">
        <v>0</v>
      </c>
      <c r="CI239" t="s">
        <v>1085</v>
      </c>
      <c r="CJ239">
        <v>20</v>
      </c>
      <c r="CK239">
        <v>4</v>
      </c>
      <c r="CL239">
        <v>1</v>
      </c>
      <c r="CM239">
        <v>1</v>
      </c>
      <c r="CN239">
        <v>1</v>
      </c>
      <c r="CO239" t="s">
        <v>814</v>
      </c>
      <c r="CP239" t="s">
        <v>817</v>
      </c>
    </row>
    <row r="240" spans="1:94" x14ac:dyDescent="0.3">
      <c r="A240" t="s">
        <v>10</v>
      </c>
      <c r="B240" s="1">
        <v>42290</v>
      </c>
      <c r="C240" t="s">
        <v>389</v>
      </c>
      <c r="D240" s="46" t="s">
        <v>419</v>
      </c>
      <c r="E240" t="s">
        <v>423</v>
      </c>
      <c r="F240">
        <v>26.91685</v>
      </c>
      <c r="G240">
        <v>-80.133160000000004</v>
      </c>
      <c r="H240" s="2">
        <v>0.34375</v>
      </c>
      <c r="I240">
        <v>73.8</v>
      </c>
      <c r="J240">
        <v>67.5</v>
      </c>
      <c r="K240">
        <v>74.8</v>
      </c>
      <c r="L240" s="46">
        <v>0</v>
      </c>
      <c r="M240" s="2">
        <v>0.54999999999999993</v>
      </c>
      <c r="N240">
        <v>85.5</v>
      </c>
      <c r="O240">
        <v>55</v>
      </c>
      <c r="P240">
        <v>90.5</v>
      </c>
      <c r="Q240">
        <v>0</v>
      </c>
      <c r="R240" t="s">
        <v>440</v>
      </c>
      <c r="S240">
        <v>10</v>
      </c>
      <c r="T240" s="2">
        <v>0.33333333333333331</v>
      </c>
      <c r="U240" s="2">
        <v>0.53472222222222221</v>
      </c>
      <c r="V240">
        <v>290</v>
      </c>
      <c r="W240" s="2">
        <v>0.43333333333333335</v>
      </c>
      <c r="X240" t="s">
        <v>452</v>
      </c>
      <c r="Y240" t="s">
        <v>454</v>
      </c>
      <c r="Z240" s="46" t="s">
        <v>485</v>
      </c>
      <c r="AA240">
        <v>840</v>
      </c>
      <c r="AB240">
        <v>2</v>
      </c>
      <c r="AC240">
        <v>1</v>
      </c>
      <c r="AD240">
        <v>154.68</v>
      </c>
      <c r="AE240">
        <v>274</v>
      </c>
      <c r="AF240">
        <v>100.28</v>
      </c>
      <c r="AG240">
        <v>10.465</v>
      </c>
      <c r="AH240" t="s">
        <v>502</v>
      </c>
      <c r="AI240" t="s">
        <v>1636</v>
      </c>
      <c r="AJ240" s="46" t="s">
        <v>442</v>
      </c>
      <c r="AK240">
        <v>11</v>
      </c>
      <c r="AL240" t="s">
        <v>440</v>
      </c>
      <c r="AM240">
        <v>-999</v>
      </c>
      <c r="AN240">
        <v>-999</v>
      </c>
      <c r="AO240" s="46" t="s">
        <v>440</v>
      </c>
      <c r="AP240">
        <v>-999</v>
      </c>
      <c r="AQ240" t="s">
        <v>442</v>
      </c>
      <c r="AR240">
        <v>0.29899999999999999</v>
      </c>
      <c r="AS240" s="49">
        <v>0.44027777777777777</v>
      </c>
      <c r="AT240" s="46" t="s">
        <v>440</v>
      </c>
      <c r="AU240" s="46">
        <v>-999</v>
      </c>
      <c r="AV240" s="46" t="s">
        <v>442</v>
      </c>
      <c r="AW240" s="46" t="s">
        <v>442</v>
      </c>
      <c r="AX240" s="46" t="s">
        <v>442</v>
      </c>
      <c r="AY240" s="46" t="s">
        <v>722</v>
      </c>
      <c r="AZ240" s="46">
        <v>-999</v>
      </c>
      <c r="BA240" t="s">
        <v>442</v>
      </c>
      <c r="BB240">
        <v>-999</v>
      </c>
      <c r="BC240" s="2">
        <v>0.4465277777777778</v>
      </c>
      <c r="BD240">
        <v>1.4</v>
      </c>
      <c r="BE240" t="s">
        <v>818</v>
      </c>
      <c r="BF240" s="43">
        <v>-999</v>
      </c>
      <c r="BG240">
        <v>-999</v>
      </c>
      <c r="BH240">
        <v>-999</v>
      </c>
      <c r="BI240" s="43">
        <v>-999</v>
      </c>
      <c r="BJ240">
        <v>-999</v>
      </c>
      <c r="BK240">
        <v>-999</v>
      </c>
      <c r="BL240" s="2">
        <v>0.5</v>
      </c>
      <c r="BM240">
        <v>-999</v>
      </c>
      <c r="BN240">
        <v>-999</v>
      </c>
      <c r="BO240">
        <v>-999</v>
      </c>
      <c r="BP240">
        <v>-999</v>
      </c>
      <c r="BQ240">
        <v>-999</v>
      </c>
      <c r="BR240">
        <v>800</v>
      </c>
      <c r="BS240">
        <v>-999</v>
      </c>
      <c r="BT240">
        <v>7.25</v>
      </c>
      <c r="BU240">
        <v>-18.847999999999999</v>
      </c>
      <c r="BV240">
        <v>0.45354719999999998</v>
      </c>
      <c r="BW240">
        <v>0.28406379999999998</v>
      </c>
      <c r="BX240">
        <v>0.1500978</v>
      </c>
      <c r="BY240">
        <v>4.0847370000000001E-2</v>
      </c>
      <c r="BZ240">
        <v>0.251863</v>
      </c>
      <c r="CA240" t="s">
        <v>429</v>
      </c>
      <c r="CB240">
        <v>1</v>
      </c>
      <c r="CC240" t="s">
        <v>429</v>
      </c>
      <c r="CD240">
        <v>5</v>
      </c>
      <c r="CE240">
        <v>100</v>
      </c>
      <c r="CF240">
        <v>15</v>
      </c>
      <c r="CG240">
        <v>6.666666666666667</v>
      </c>
      <c r="CH240">
        <v>0</v>
      </c>
      <c r="CI240" t="s">
        <v>1085</v>
      </c>
      <c r="CJ240">
        <v>20</v>
      </c>
      <c r="CK240">
        <v>4</v>
      </c>
      <c r="CL240">
        <v>1</v>
      </c>
      <c r="CM240">
        <v>1</v>
      </c>
      <c r="CN240">
        <v>1</v>
      </c>
      <c r="CO240" t="s">
        <v>814</v>
      </c>
      <c r="CP240" t="s">
        <v>817</v>
      </c>
    </row>
    <row r="241" spans="1:94" x14ac:dyDescent="0.3">
      <c r="A241" t="s">
        <v>11</v>
      </c>
      <c r="B241" s="1">
        <v>42290</v>
      </c>
      <c r="C241" t="s">
        <v>389</v>
      </c>
      <c r="D241" s="46" t="s">
        <v>419</v>
      </c>
      <c r="E241" t="s">
        <v>423</v>
      </c>
      <c r="F241">
        <v>26.91685</v>
      </c>
      <c r="G241">
        <v>-80.133160000000004</v>
      </c>
      <c r="H241" s="2">
        <v>0.34375</v>
      </c>
      <c r="I241">
        <v>73.8</v>
      </c>
      <c r="J241">
        <v>67.5</v>
      </c>
      <c r="K241">
        <v>74.8</v>
      </c>
      <c r="L241" s="46">
        <v>0</v>
      </c>
      <c r="M241" s="2">
        <v>0.54999999999999993</v>
      </c>
      <c r="N241">
        <v>85.5</v>
      </c>
      <c r="O241">
        <v>55</v>
      </c>
      <c r="P241">
        <v>90.5</v>
      </c>
      <c r="Q241">
        <v>0</v>
      </c>
      <c r="R241" t="s">
        <v>440</v>
      </c>
      <c r="S241">
        <v>11</v>
      </c>
      <c r="T241" s="2">
        <v>0.33333333333333331</v>
      </c>
      <c r="U241" s="2">
        <v>0.53472222222222221</v>
      </c>
      <c r="V241">
        <v>290</v>
      </c>
      <c r="W241" s="2">
        <v>0.49513888888888885</v>
      </c>
      <c r="X241" t="s">
        <v>452</v>
      </c>
      <c r="Y241" t="s">
        <v>454</v>
      </c>
      <c r="Z241" s="46" t="s">
        <v>485</v>
      </c>
      <c r="AA241">
        <v>910</v>
      </c>
      <c r="AB241">
        <v>3</v>
      </c>
      <c r="AC241">
        <v>1</v>
      </c>
      <c r="AD241">
        <v>163.52000000000001</v>
      </c>
      <c r="AE241">
        <v>262</v>
      </c>
      <c r="AF241">
        <v>104.1</v>
      </c>
      <c r="AG241">
        <v>11.395</v>
      </c>
      <c r="AH241" t="s">
        <v>503</v>
      </c>
      <c r="AI241" t="s">
        <v>1637</v>
      </c>
      <c r="AJ241" s="46" t="s">
        <v>442</v>
      </c>
      <c r="AK241">
        <v>26</v>
      </c>
      <c r="AL241" t="s">
        <v>442</v>
      </c>
      <c r="AM241">
        <v>205640</v>
      </c>
      <c r="AN241">
        <v>150.78100000000001</v>
      </c>
      <c r="AO241" s="46" t="s">
        <v>442</v>
      </c>
      <c r="AP241">
        <v>0.27300000000000002</v>
      </c>
      <c r="AQ241" t="s">
        <v>442</v>
      </c>
      <c r="AR241">
        <v>0.33200000000000002</v>
      </c>
      <c r="AS241" s="49">
        <v>0.50069444444444444</v>
      </c>
      <c r="AT241" s="46" t="s">
        <v>440</v>
      </c>
      <c r="AU241" s="46">
        <v>-999</v>
      </c>
      <c r="AV241" s="46" t="s">
        <v>442</v>
      </c>
      <c r="AW241" s="46" t="s">
        <v>442</v>
      </c>
      <c r="AX241" s="46" t="s">
        <v>442</v>
      </c>
      <c r="AY241" s="46" t="s">
        <v>466</v>
      </c>
      <c r="AZ241" s="46">
        <v>-999</v>
      </c>
      <c r="BA241" t="s">
        <v>442</v>
      </c>
      <c r="BB241">
        <v>-999</v>
      </c>
      <c r="BC241" s="2">
        <v>0.50555555555555554</v>
      </c>
      <c r="BD241">
        <v>1</v>
      </c>
      <c r="BE241" t="s">
        <v>466</v>
      </c>
      <c r="BF241" s="43">
        <v>-999</v>
      </c>
      <c r="BG241">
        <v>-999</v>
      </c>
      <c r="BH241">
        <v>-999</v>
      </c>
      <c r="BI241" s="43">
        <v>-999</v>
      </c>
      <c r="BJ241">
        <v>-999</v>
      </c>
      <c r="BK241">
        <v>-999</v>
      </c>
      <c r="BL241" s="2">
        <v>0.5</v>
      </c>
      <c r="BM241">
        <v>-999</v>
      </c>
      <c r="BN241">
        <v>-999</v>
      </c>
      <c r="BO241">
        <v>-999</v>
      </c>
      <c r="BP241">
        <v>-999</v>
      </c>
      <c r="BQ241">
        <v>-999</v>
      </c>
      <c r="BR241" t="s">
        <v>819</v>
      </c>
      <c r="BS241">
        <v>-999</v>
      </c>
      <c r="BT241">
        <v>6.6230000000000002</v>
      </c>
      <c r="BU241">
        <v>-20.285</v>
      </c>
      <c r="BV241">
        <v>0.4323321</v>
      </c>
      <c r="BW241">
        <v>0.2696462</v>
      </c>
      <c r="BX241">
        <v>9.8787620000000007E-2</v>
      </c>
      <c r="BY241">
        <v>3.1335309999999998E-2</v>
      </c>
      <c r="BZ241">
        <v>0.35893019999999998</v>
      </c>
      <c r="CA241" t="s">
        <v>820</v>
      </c>
      <c r="CB241">
        <v>1</v>
      </c>
      <c r="CC241" t="s">
        <v>429</v>
      </c>
      <c r="CD241">
        <v>5</v>
      </c>
      <c r="CE241">
        <v>100</v>
      </c>
      <c r="CF241">
        <v>15</v>
      </c>
      <c r="CG241">
        <v>6.666666666666667</v>
      </c>
      <c r="CH241">
        <v>0</v>
      </c>
      <c r="CI241" t="s">
        <v>1085</v>
      </c>
      <c r="CJ241">
        <v>5</v>
      </c>
      <c r="CK241">
        <v>4</v>
      </c>
      <c r="CL241">
        <v>1</v>
      </c>
      <c r="CM241">
        <v>1</v>
      </c>
      <c r="CN241">
        <v>1</v>
      </c>
      <c r="CO241" t="s">
        <v>814</v>
      </c>
      <c r="CP241" t="s">
        <v>817</v>
      </c>
    </row>
    <row r="242" spans="1:94" x14ac:dyDescent="0.3">
      <c r="A242" t="s">
        <v>12</v>
      </c>
      <c r="B242" s="1">
        <v>42290</v>
      </c>
      <c r="C242" t="s">
        <v>389</v>
      </c>
      <c r="D242" s="46" t="s">
        <v>419</v>
      </c>
      <c r="E242" t="s">
        <v>423</v>
      </c>
      <c r="F242">
        <v>26.91685</v>
      </c>
      <c r="G242">
        <v>-80.133160000000004</v>
      </c>
      <c r="H242" s="2">
        <v>0.34375</v>
      </c>
      <c r="I242">
        <v>73.8</v>
      </c>
      <c r="J242">
        <v>67.5</v>
      </c>
      <c r="K242">
        <v>74.8</v>
      </c>
      <c r="L242" s="46">
        <v>0</v>
      </c>
      <c r="M242" s="2">
        <v>0.54999999999999993</v>
      </c>
      <c r="N242">
        <v>85.5</v>
      </c>
      <c r="O242">
        <v>55</v>
      </c>
      <c r="P242">
        <v>90.5</v>
      </c>
      <c r="Q242">
        <v>0</v>
      </c>
      <c r="R242" t="s">
        <v>440</v>
      </c>
      <c r="S242">
        <v>12</v>
      </c>
      <c r="T242" s="2">
        <v>0.33333333333333331</v>
      </c>
      <c r="U242" s="2">
        <v>0.53472222222222221</v>
      </c>
      <c r="V242">
        <v>290</v>
      </c>
      <c r="W242" s="2">
        <v>0.53472222222222221</v>
      </c>
      <c r="X242" t="s">
        <v>452</v>
      </c>
      <c r="Y242" t="s">
        <v>454</v>
      </c>
      <c r="Z242" s="46" t="s">
        <v>485</v>
      </c>
      <c r="AA242">
        <v>700</v>
      </c>
      <c r="AB242">
        <v>3</v>
      </c>
      <c r="AC242">
        <v>2</v>
      </c>
      <c r="AD242">
        <v>118.265</v>
      </c>
      <c r="AE242">
        <v>262</v>
      </c>
      <c r="AF242">
        <v>85.875</v>
      </c>
      <c r="AG242">
        <v>9.6950000000000003</v>
      </c>
      <c r="AH242">
        <v>-999</v>
      </c>
      <c r="AI242" t="s">
        <v>1638</v>
      </c>
      <c r="AJ242" s="46" t="s">
        <v>440</v>
      </c>
      <c r="AK242">
        <v>-999</v>
      </c>
      <c r="AL242">
        <v>-999</v>
      </c>
      <c r="AM242">
        <v>-999</v>
      </c>
      <c r="AN242">
        <v>-999</v>
      </c>
      <c r="AO242" s="46" t="s">
        <v>440</v>
      </c>
      <c r="AP242">
        <v>-999</v>
      </c>
      <c r="AQ242" t="s">
        <v>442</v>
      </c>
      <c r="AR242">
        <v>0.19500000000000001</v>
      </c>
      <c r="AS242" s="49">
        <v>0.53611111111111109</v>
      </c>
      <c r="AT242" s="46" t="s">
        <v>442</v>
      </c>
      <c r="AU242" s="46">
        <v>1</v>
      </c>
      <c r="AV242" s="46" t="s">
        <v>442</v>
      </c>
      <c r="AW242" s="46" t="s">
        <v>442</v>
      </c>
      <c r="AX242" s="46" t="s">
        <v>442</v>
      </c>
      <c r="AY242" s="46" t="s">
        <v>463</v>
      </c>
      <c r="AZ242" s="46">
        <v>-999</v>
      </c>
      <c r="BA242" t="s">
        <v>442</v>
      </c>
      <c r="BB242">
        <v>-999</v>
      </c>
      <c r="BC242" s="2">
        <v>0.54097222222222219</v>
      </c>
      <c r="BD242">
        <v>1</v>
      </c>
      <c r="BE242" t="s">
        <v>463</v>
      </c>
      <c r="BF242" s="43">
        <v>-999</v>
      </c>
      <c r="BG242">
        <v>-999</v>
      </c>
      <c r="BH242">
        <v>-999</v>
      </c>
      <c r="BI242" s="43">
        <v>-999</v>
      </c>
      <c r="BJ242">
        <v>-999</v>
      </c>
      <c r="BK242">
        <v>-999</v>
      </c>
      <c r="BL242" s="2">
        <v>0.5</v>
      </c>
      <c r="BM242">
        <v>-999</v>
      </c>
      <c r="BN242">
        <v>-999</v>
      </c>
      <c r="BO242">
        <v>-999</v>
      </c>
      <c r="BP242">
        <v>-999</v>
      </c>
      <c r="BQ242">
        <v>-999</v>
      </c>
      <c r="BR242" t="s">
        <v>821</v>
      </c>
      <c r="BS242">
        <v>-999</v>
      </c>
      <c r="BT242">
        <v>6.4659999999999993</v>
      </c>
      <c r="BU242">
        <v>-17.721</v>
      </c>
      <c r="BV242">
        <v>0.57953840000000001</v>
      </c>
      <c r="BW242">
        <v>0.25873990000000002</v>
      </c>
      <c r="BX242">
        <v>7.0842580000000002E-2</v>
      </c>
      <c r="BY242">
        <v>2.4520610000000002E-2</v>
      </c>
      <c r="BZ242">
        <v>0.27406380000000002</v>
      </c>
      <c r="CA242" t="s">
        <v>429</v>
      </c>
      <c r="CB242">
        <v>1</v>
      </c>
      <c r="CC242" t="s">
        <v>429</v>
      </c>
      <c r="CD242">
        <v>5</v>
      </c>
      <c r="CE242">
        <v>100</v>
      </c>
      <c r="CF242">
        <v>15</v>
      </c>
      <c r="CG242">
        <v>6.666666666666667</v>
      </c>
      <c r="CH242">
        <v>0</v>
      </c>
      <c r="CI242" t="s">
        <v>1085</v>
      </c>
      <c r="CJ242">
        <v>5</v>
      </c>
      <c r="CK242">
        <v>4</v>
      </c>
      <c r="CL242">
        <v>1</v>
      </c>
      <c r="CM242">
        <v>1</v>
      </c>
      <c r="CN242">
        <v>1</v>
      </c>
      <c r="CO242" t="s">
        <v>814</v>
      </c>
      <c r="CP242" t="s">
        <v>817</v>
      </c>
    </row>
    <row r="243" spans="1:94" x14ac:dyDescent="0.3">
      <c r="A243" t="s">
        <v>70</v>
      </c>
      <c r="B243" s="1">
        <v>42422</v>
      </c>
      <c r="C243" t="s">
        <v>390</v>
      </c>
      <c r="D243" s="46" t="s">
        <v>419</v>
      </c>
      <c r="E243" t="s">
        <v>423</v>
      </c>
      <c r="F243">
        <v>26.91685</v>
      </c>
      <c r="G243">
        <v>-80.133160000000004</v>
      </c>
      <c r="H243" s="2" t="s">
        <v>429</v>
      </c>
      <c r="I243" t="s">
        <v>429</v>
      </c>
      <c r="J243" t="s">
        <v>429</v>
      </c>
      <c r="K243" t="s">
        <v>429</v>
      </c>
      <c r="L243" s="46" t="s">
        <v>429</v>
      </c>
      <c r="M243" s="2" t="s">
        <v>429</v>
      </c>
      <c r="N243" t="s">
        <v>429</v>
      </c>
      <c r="O243" t="s">
        <v>429</v>
      </c>
      <c r="P243" t="s">
        <v>429</v>
      </c>
      <c r="Q243" t="s">
        <v>429</v>
      </c>
      <c r="R243" t="s">
        <v>440</v>
      </c>
      <c r="S243">
        <v>70</v>
      </c>
      <c r="T243" s="2">
        <v>0.36458333333333331</v>
      </c>
      <c r="U243" s="2">
        <v>0.48888888888888887</v>
      </c>
      <c r="V243">
        <v>179</v>
      </c>
      <c r="W243" s="2">
        <v>0.38819444444444445</v>
      </c>
      <c r="X243" t="s">
        <v>459</v>
      </c>
      <c r="Y243" t="s">
        <v>454</v>
      </c>
      <c r="Z243" s="46" t="s">
        <v>485</v>
      </c>
      <c r="AA243">
        <v>900</v>
      </c>
      <c r="AB243">
        <v>3</v>
      </c>
      <c r="AC243">
        <v>1</v>
      </c>
      <c r="AD243">
        <v>118.965</v>
      </c>
      <c r="AE243">
        <v>270</v>
      </c>
      <c r="AF243">
        <v>93.6</v>
      </c>
      <c r="AG243">
        <v>10.244999999999999</v>
      </c>
      <c r="AH243">
        <v>-999</v>
      </c>
      <c r="AI243" t="s">
        <v>1624</v>
      </c>
      <c r="AJ243" s="46" t="s">
        <v>440</v>
      </c>
      <c r="AK243">
        <v>-999</v>
      </c>
      <c r="AL243">
        <v>-999</v>
      </c>
      <c r="AM243">
        <v>-999</v>
      </c>
      <c r="AN243">
        <v>-999</v>
      </c>
      <c r="AO243" s="46" t="s">
        <v>442</v>
      </c>
      <c r="AP243">
        <v>1.125</v>
      </c>
      <c r="AQ243" t="s">
        <v>442</v>
      </c>
      <c r="AR243">
        <v>1.5189999999999999</v>
      </c>
      <c r="AS243" s="49">
        <v>0.3923611111111111</v>
      </c>
      <c r="AT243" s="46" t="s">
        <v>442</v>
      </c>
      <c r="AU243" s="46">
        <v>0</v>
      </c>
      <c r="AV243" s="46" t="s">
        <v>442</v>
      </c>
      <c r="AW243" s="46" t="s">
        <v>442</v>
      </c>
      <c r="AX243" s="46" t="s">
        <v>442</v>
      </c>
      <c r="AY243" s="46" t="s">
        <v>728</v>
      </c>
      <c r="AZ243" s="46">
        <v>-999</v>
      </c>
      <c r="BA243" t="s">
        <v>442</v>
      </c>
      <c r="BB243">
        <v>-999</v>
      </c>
      <c r="BC243" s="2">
        <v>0.3888888888888889</v>
      </c>
      <c r="BD243">
        <v>0.25</v>
      </c>
      <c r="BE243" t="s">
        <v>467</v>
      </c>
      <c r="BF243" s="2">
        <v>0.40486111111111112</v>
      </c>
      <c r="BG243">
        <v>0.7</v>
      </c>
      <c r="BH243" t="s">
        <v>471</v>
      </c>
      <c r="BI243" s="2">
        <v>0.40972222222222227</v>
      </c>
      <c r="BJ243" t="s">
        <v>429</v>
      </c>
      <c r="BK243" t="s">
        <v>728</v>
      </c>
      <c r="BL243" s="2">
        <v>0.51597222222222217</v>
      </c>
      <c r="BM243">
        <v>-999</v>
      </c>
      <c r="BN243">
        <v>-999</v>
      </c>
      <c r="BO243">
        <v>-999</v>
      </c>
      <c r="BP243">
        <v>-999</v>
      </c>
      <c r="BQ243">
        <v>-999</v>
      </c>
      <c r="BR243">
        <v>1400</v>
      </c>
      <c r="BS243">
        <v>-999</v>
      </c>
      <c r="BT243">
        <v>6.08</v>
      </c>
      <c r="BU243">
        <v>-18.709</v>
      </c>
      <c r="BV243">
        <v>0.52917420000000004</v>
      </c>
      <c r="BW243">
        <v>0.22029370000000001</v>
      </c>
      <c r="BX243">
        <v>6.5432909999999997E-2</v>
      </c>
      <c r="BY243">
        <v>2.3637089999999999E-2</v>
      </c>
      <c r="BZ243">
        <v>0.3482054</v>
      </c>
      <c r="CA243" t="s">
        <v>429</v>
      </c>
      <c r="CB243">
        <v>1</v>
      </c>
      <c r="CC243">
        <v>25</v>
      </c>
      <c r="CD243">
        <v>5</v>
      </c>
      <c r="CE243">
        <v>140</v>
      </c>
      <c r="CF243">
        <v>220</v>
      </c>
      <c r="CG243">
        <v>0.63636363636363635</v>
      </c>
      <c r="CH243">
        <v>3</v>
      </c>
      <c r="CI243" t="s">
        <v>1797</v>
      </c>
      <c r="CJ243" t="s">
        <v>894</v>
      </c>
      <c r="CK243">
        <v>5</v>
      </c>
      <c r="CL243">
        <v>1</v>
      </c>
      <c r="CM243">
        <v>1</v>
      </c>
      <c r="CN243">
        <v>0</v>
      </c>
      <c r="CO243" t="s">
        <v>895</v>
      </c>
    </row>
    <row r="244" spans="1:94" x14ac:dyDescent="0.3">
      <c r="A244" t="s">
        <v>71</v>
      </c>
      <c r="B244" s="1">
        <v>42422</v>
      </c>
      <c r="C244" t="s">
        <v>390</v>
      </c>
      <c r="D244" s="46" t="s">
        <v>419</v>
      </c>
      <c r="E244" t="s">
        <v>423</v>
      </c>
      <c r="F244">
        <v>26.91685</v>
      </c>
      <c r="G244">
        <v>-80.133160000000004</v>
      </c>
      <c r="H244" s="2" t="s">
        <v>429</v>
      </c>
      <c r="I244" t="s">
        <v>429</v>
      </c>
      <c r="J244" t="s">
        <v>429</v>
      </c>
      <c r="K244" t="s">
        <v>429</v>
      </c>
      <c r="L244" s="46" t="s">
        <v>429</v>
      </c>
      <c r="M244" s="2" t="s">
        <v>429</v>
      </c>
      <c r="N244" t="s">
        <v>429</v>
      </c>
      <c r="O244" t="s">
        <v>429</v>
      </c>
      <c r="P244" t="s">
        <v>429</v>
      </c>
      <c r="Q244" t="s">
        <v>429</v>
      </c>
      <c r="R244" t="s">
        <v>440</v>
      </c>
      <c r="S244">
        <v>71</v>
      </c>
      <c r="T244" s="2">
        <v>0.36458333333333331</v>
      </c>
      <c r="U244" s="2">
        <v>0.48888888888888887</v>
      </c>
      <c r="V244">
        <v>179</v>
      </c>
      <c r="W244" s="2">
        <v>0.40416666666666662</v>
      </c>
      <c r="X244" t="s">
        <v>459</v>
      </c>
      <c r="Y244" t="s">
        <v>454</v>
      </c>
      <c r="Z244" s="46" t="s">
        <v>485</v>
      </c>
      <c r="AA244">
        <v>740</v>
      </c>
      <c r="AB244">
        <v>4</v>
      </c>
      <c r="AC244">
        <v>2</v>
      </c>
      <c r="AD244">
        <v>130.96</v>
      </c>
      <c r="AE244">
        <v>270</v>
      </c>
      <c r="AF244">
        <v>83.194999999999993</v>
      </c>
      <c r="AG244">
        <v>10.484999999999999</v>
      </c>
      <c r="AH244">
        <v>-999</v>
      </c>
      <c r="AI244" t="s">
        <v>1625</v>
      </c>
      <c r="AJ244" s="46" t="s">
        <v>440</v>
      </c>
      <c r="AK244">
        <v>-999</v>
      </c>
      <c r="AL244">
        <v>-999</v>
      </c>
      <c r="AM244">
        <v>-999</v>
      </c>
      <c r="AN244">
        <v>-999</v>
      </c>
      <c r="AO244" s="46" t="s">
        <v>442</v>
      </c>
      <c r="AP244">
        <v>1.357</v>
      </c>
      <c r="AQ244" t="s">
        <v>442</v>
      </c>
      <c r="AR244">
        <v>0.69399999999999995</v>
      </c>
      <c r="AS244" s="49">
        <v>0.40277777777777773</v>
      </c>
      <c r="AT244" s="46" t="s">
        <v>442</v>
      </c>
      <c r="AU244" s="46">
        <v>0</v>
      </c>
      <c r="AV244" s="46" t="s">
        <v>442</v>
      </c>
      <c r="AW244" s="46" t="s">
        <v>442</v>
      </c>
      <c r="AX244" s="46" t="s">
        <v>442</v>
      </c>
      <c r="AY244" s="46" t="s">
        <v>471</v>
      </c>
      <c r="AZ244" s="46">
        <v>-999</v>
      </c>
      <c r="BA244" t="s">
        <v>442</v>
      </c>
      <c r="BB244">
        <v>-999</v>
      </c>
      <c r="BC244" s="2">
        <v>0.40486111111111112</v>
      </c>
      <c r="BD244">
        <v>0.1</v>
      </c>
      <c r="BE244" t="s">
        <v>467</v>
      </c>
      <c r="BF244" s="2">
        <v>0.42083333333333334</v>
      </c>
      <c r="BG244">
        <v>0.35</v>
      </c>
      <c r="BH244" t="s">
        <v>471</v>
      </c>
      <c r="BI244" s="2">
        <v>0.42777777777777781</v>
      </c>
      <c r="BJ244">
        <v>3</v>
      </c>
      <c r="BK244" t="s">
        <v>728</v>
      </c>
      <c r="BL244" s="2">
        <v>0.51597222222222217</v>
      </c>
      <c r="BM244">
        <v>-999</v>
      </c>
      <c r="BN244" t="s">
        <v>841</v>
      </c>
      <c r="BO244">
        <v>70</v>
      </c>
      <c r="BP244">
        <v>80</v>
      </c>
      <c r="BQ244">
        <v>80</v>
      </c>
      <c r="BR244">
        <v>1080</v>
      </c>
      <c r="BS244">
        <v>-999</v>
      </c>
      <c r="BT244">
        <v>6.1230000000000002</v>
      </c>
      <c r="BU244">
        <v>-20.661999999999999</v>
      </c>
      <c r="BV244">
        <v>0.42103679999999999</v>
      </c>
      <c r="BW244">
        <v>0.22671069999999999</v>
      </c>
      <c r="BX244">
        <v>7.9806500000000002E-2</v>
      </c>
      <c r="BY244">
        <v>2.7773349999999999E-2</v>
      </c>
      <c r="BZ244">
        <v>0.4237784</v>
      </c>
      <c r="CA244" t="s">
        <v>429</v>
      </c>
      <c r="CB244">
        <v>1</v>
      </c>
      <c r="CC244">
        <v>25</v>
      </c>
      <c r="CD244">
        <v>5</v>
      </c>
      <c r="CE244">
        <v>140</v>
      </c>
      <c r="CF244">
        <v>220</v>
      </c>
      <c r="CG244">
        <v>0.63636363636363635</v>
      </c>
      <c r="CH244">
        <v>3</v>
      </c>
      <c r="CI244" t="s">
        <v>1797</v>
      </c>
      <c r="CJ244" t="s">
        <v>894</v>
      </c>
      <c r="CK244">
        <v>5</v>
      </c>
      <c r="CL244">
        <v>1</v>
      </c>
      <c r="CM244">
        <v>1</v>
      </c>
      <c r="CN244">
        <v>0</v>
      </c>
      <c r="CO244" t="s">
        <v>895</v>
      </c>
    </row>
    <row r="245" spans="1:94" x14ac:dyDescent="0.3">
      <c r="A245" t="s">
        <v>72</v>
      </c>
      <c r="B245" s="1">
        <v>42422</v>
      </c>
      <c r="C245" t="s">
        <v>390</v>
      </c>
      <c r="D245" s="46" t="s">
        <v>419</v>
      </c>
      <c r="E245" t="s">
        <v>423</v>
      </c>
      <c r="F245">
        <v>26.91685</v>
      </c>
      <c r="G245">
        <v>-80.133160000000004</v>
      </c>
      <c r="H245" s="2" t="s">
        <v>429</v>
      </c>
      <c r="I245" t="s">
        <v>429</v>
      </c>
      <c r="J245" t="s">
        <v>429</v>
      </c>
      <c r="K245" t="s">
        <v>429</v>
      </c>
      <c r="L245" s="46" t="s">
        <v>429</v>
      </c>
      <c r="M245" s="2" t="s">
        <v>429</v>
      </c>
      <c r="N245" t="s">
        <v>429</v>
      </c>
      <c r="O245" t="s">
        <v>429</v>
      </c>
      <c r="P245" t="s">
        <v>429</v>
      </c>
      <c r="Q245" t="s">
        <v>429</v>
      </c>
      <c r="R245" t="s">
        <v>440</v>
      </c>
      <c r="S245">
        <v>72</v>
      </c>
      <c r="T245" s="2">
        <v>0.36458333333333331</v>
      </c>
      <c r="U245" s="2">
        <v>0.48888888888888887</v>
      </c>
      <c r="V245">
        <v>179</v>
      </c>
      <c r="W245" s="2">
        <v>0.43888888888888888</v>
      </c>
      <c r="X245" t="s">
        <v>461</v>
      </c>
      <c r="Y245" t="s">
        <v>454</v>
      </c>
      <c r="Z245" s="46" t="s">
        <v>485</v>
      </c>
      <c r="AA245">
        <v>700</v>
      </c>
      <c r="AB245">
        <v>3</v>
      </c>
      <c r="AC245">
        <v>3</v>
      </c>
      <c r="AD245">
        <v>127.01</v>
      </c>
      <c r="AE245">
        <v>270</v>
      </c>
      <c r="AF245">
        <v>80.17</v>
      </c>
      <c r="AG245">
        <v>10.25</v>
      </c>
      <c r="AH245">
        <v>-999</v>
      </c>
      <c r="AI245" t="s">
        <v>1693</v>
      </c>
      <c r="AJ245" s="46" t="s">
        <v>440</v>
      </c>
      <c r="AK245">
        <v>-999</v>
      </c>
      <c r="AL245">
        <v>-999</v>
      </c>
      <c r="AM245">
        <v>-999</v>
      </c>
      <c r="AN245">
        <v>-999</v>
      </c>
      <c r="AO245" s="46" t="s">
        <v>442</v>
      </c>
      <c r="AP245">
        <v>1.796</v>
      </c>
      <c r="AQ245" t="s">
        <v>440</v>
      </c>
      <c r="AR245">
        <v>-999</v>
      </c>
      <c r="AS245" s="49">
        <v>0.44027777777777777</v>
      </c>
      <c r="AT245" s="46" t="s">
        <v>442</v>
      </c>
      <c r="AU245" s="46">
        <v>1</v>
      </c>
      <c r="AV245" s="46" t="s">
        <v>442</v>
      </c>
      <c r="AW245" s="46" t="s">
        <v>442</v>
      </c>
      <c r="AX245" s="46" t="s">
        <v>442</v>
      </c>
      <c r="AY245" s="46" t="s">
        <v>472</v>
      </c>
      <c r="AZ245" s="46">
        <v>-999</v>
      </c>
      <c r="BA245" t="s">
        <v>442</v>
      </c>
      <c r="BB245">
        <v>-999</v>
      </c>
      <c r="BC245" s="2">
        <v>0.43888888888888888</v>
      </c>
      <c r="BD245">
        <v>0.9</v>
      </c>
      <c r="BE245" t="s">
        <v>750</v>
      </c>
      <c r="BF245" s="2">
        <v>0.44861111111111113</v>
      </c>
      <c r="BG245">
        <v>1</v>
      </c>
      <c r="BH245" t="s">
        <v>472</v>
      </c>
      <c r="BI245" s="2">
        <v>0.46111111111111108</v>
      </c>
      <c r="BJ245">
        <v>3</v>
      </c>
      <c r="BK245" t="s">
        <v>728</v>
      </c>
      <c r="BL245" s="2">
        <v>0.51597222222222217</v>
      </c>
      <c r="BM245">
        <v>80</v>
      </c>
      <c r="BN245">
        <v>80</v>
      </c>
      <c r="BO245">
        <v>80</v>
      </c>
      <c r="BP245">
        <v>80</v>
      </c>
      <c r="BQ245">
        <v>80</v>
      </c>
      <c r="BR245" t="s">
        <v>896</v>
      </c>
      <c r="BS245">
        <v>-999</v>
      </c>
      <c r="BT245">
        <v>6.1320000000000006</v>
      </c>
      <c r="BU245">
        <v>-19.329999999999998</v>
      </c>
      <c r="BV245">
        <v>0.49745709999999999</v>
      </c>
      <c r="BW245">
        <v>0.22536120000000001</v>
      </c>
      <c r="BX245">
        <v>6.9297189999999995E-2</v>
      </c>
      <c r="BY245">
        <v>2.503354E-2</v>
      </c>
      <c r="BZ245">
        <v>0.36678040000000001</v>
      </c>
      <c r="CA245" t="s">
        <v>429</v>
      </c>
      <c r="CB245">
        <v>1</v>
      </c>
      <c r="CC245">
        <v>25</v>
      </c>
      <c r="CD245">
        <v>5</v>
      </c>
      <c r="CE245">
        <v>140</v>
      </c>
      <c r="CF245">
        <v>220</v>
      </c>
      <c r="CG245">
        <v>0.63636363636363635</v>
      </c>
      <c r="CH245">
        <v>3</v>
      </c>
      <c r="CI245" t="s">
        <v>1797</v>
      </c>
      <c r="CJ245" t="s">
        <v>894</v>
      </c>
      <c r="CK245">
        <v>5</v>
      </c>
      <c r="CL245">
        <v>1</v>
      </c>
      <c r="CM245">
        <v>1</v>
      </c>
      <c r="CN245">
        <v>0</v>
      </c>
      <c r="CO245" t="s">
        <v>895</v>
      </c>
    </row>
    <row r="246" spans="1:94" x14ac:dyDescent="0.3">
      <c r="A246" t="s">
        <v>72</v>
      </c>
      <c r="B246" s="1">
        <v>42776</v>
      </c>
      <c r="C246" t="s">
        <v>393</v>
      </c>
      <c r="D246" s="46" t="s">
        <v>419</v>
      </c>
      <c r="E246" t="s">
        <v>423</v>
      </c>
      <c r="F246">
        <v>26.91685</v>
      </c>
      <c r="G246">
        <v>-80.133160000000004</v>
      </c>
      <c r="H246" s="2">
        <v>0.3666666666666667</v>
      </c>
      <c r="I246">
        <v>71.5</v>
      </c>
      <c r="J246">
        <v>57.8</v>
      </c>
      <c r="K246">
        <v>71.2</v>
      </c>
      <c r="L246" s="46">
        <v>0</v>
      </c>
      <c r="M246" s="2">
        <v>0.48333333333333334</v>
      </c>
      <c r="N246">
        <v>78.3</v>
      </c>
      <c r="O246">
        <v>51.6</v>
      </c>
      <c r="P246">
        <v>78.7</v>
      </c>
      <c r="Q246">
        <v>0.9</v>
      </c>
      <c r="R246" t="s">
        <v>440</v>
      </c>
      <c r="S246">
        <v>72</v>
      </c>
      <c r="T246" s="2">
        <v>0.3666666666666667</v>
      </c>
      <c r="U246" s="2">
        <v>0.48333333333333334</v>
      </c>
      <c r="V246">
        <v>167.99999999999997</v>
      </c>
      <c r="W246" s="2">
        <v>0.37013888888888885</v>
      </c>
      <c r="X246" t="s">
        <v>459</v>
      </c>
      <c r="Y246" t="s">
        <v>462</v>
      </c>
      <c r="Z246" s="46" t="s">
        <v>486</v>
      </c>
      <c r="AA246">
        <v>940</v>
      </c>
      <c r="AB246">
        <v>4</v>
      </c>
      <c r="AC246">
        <v>2</v>
      </c>
      <c r="AD246">
        <v>152.46</v>
      </c>
      <c r="AE246">
        <v>289</v>
      </c>
      <c r="AF246">
        <v>98.36</v>
      </c>
      <c r="AG246">
        <v>10.11</v>
      </c>
      <c r="AH246">
        <v>-999</v>
      </c>
      <c r="AI246" t="s">
        <v>1601</v>
      </c>
      <c r="AJ246" s="46" t="s">
        <v>440</v>
      </c>
      <c r="AK246">
        <v>-999</v>
      </c>
      <c r="AL246">
        <v>-999</v>
      </c>
      <c r="AM246">
        <v>-999</v>
      </c>
      <c r="AN246">
        <v>-999</v>
      </c>
      <c r="AO246" s="46" t="s">
        <v>442</v>
      </c>
      <c r="AP246">
        <v>0.80200000000000005</v>
      </c>
      <c r="AQ246">
        <v>-999</v>
      </c>
      <c r="AR246">
        <v>-999</v>
      </c>
      <c r="AS246" s="46">
        <v>-999</v>
      </c>
      <c r="AT246" s="46" t="s">
        <v>440</v>
      </c>
      <c r="AU246" s="46">
        <v>-999</v>
      </c>
      <c r="AV246" s="46" t="s">
        <v>442</v>
      </c>
      <c r="AW246" s="46" t="s">
        <v>442</v>
      </c>
      <c r="AX246" s="46" t="s">
        <v>442</v>
      </c>
      <c r="AY246" s="46" t="s">
        <v>472</v>
      </c>
      <c r="AZ246" s="46" t="s">
        <v>442</v>
      </c>
      <c r="BA246" t="s">
        <v>442</v>
      </c>
      <c r="BB246" t="s">
        <v>442</v>
      </c>
      <c r="BC246" s="2">
        <v>0.37083333333333335</v>
      </c>
      <c r="BD246" t="s">
        <v>1833</v>
      </c>
      <c r="BE246" t="s">
        <v>466</v>
      </c>
      <c r="BF246" s="2">
        <v>0.38055555555555554</v>
      </c>
      <c r="BG246">
        <v>3</v>
      </c>
      <c r="BH246" t="s">
        <v>750</v>
      </c>
      <c r="BI246" s="2">
        <v>0.39097222222222222</v>
      </c>
      <c r="BJ246">
        <v>1</v>
      </c>
      <c r="BK246" t="s">
        <v>472</v>
      </c>
      <c r="BL246" s="2">
        <v>0.4597222222222222</v>
      </c>
      <c r="BM246">
        <v>80</v>
      </c>
      <c r="BN246">
        <v>80</v>
      </c>
      <c r="BO246">
        <v>80</v>
      </c>
      <c r="BP246">
        <v>80</v>
      </c>
      <c r="BQ246">
        <v>80</v>
      </c>
      <c r="BR246">
        <v>1920</v>
      </c>
      <c r="BS246">
        <v>-999</v>
      </c>
      <c r="BT246">
        <v>6.6937799999999994</v>
      </c>
      <c r="BU246">
        <v>-21.943000000000001</v>
      </c>
      <c r="BV246">
        <v>0.23618980000000001</v>
      </c>
      <c r="BW246">
        <v>0.26841930000000003</v>
      </c>
      <c r="BX246">
        <v>9.7813410000000003E-2</v>
      </c>
      <c r="BY246">
        <v>3.7429450000000003E-2</v>
      </c>
      <c r="BZ246">
        <v>0.36014800000000002</v>
      </c>
      <c r="CA246" t="s">
        <v>429</v>
      </c>
      <c r="CB246">
        <v>1</v>
      </c>
      <c r="CC246">
        <v>15</v>
      </c>
      <c r="CD246">
        <v>5</v>
      </c>
      <c r="CE246">
        <v>45</v>
      </c>
      <c r="CF246">
        <v>50</v>
      </c>
      <c r="CG246">
        <f>CE246/CF246</f>
        <v>0.9</v>
      </c>
      <c r="CH246">
        <v>0</v>
      </c>
      <c r="CI246" t="s">
        <v>1085</v>
      </c>
      <c r="CJ246">
        <v>5</v>
      </c>
      <c r="CK246">
        <v>3</v>
      </c>
      <c r="CL246">
        <v>1</v>
      </c>
      <c r="CM246">
        <v>1</v>
      </c>
      <c r="CN246">
        <v>0</v>
      </c>
      <c r="CO246" t="s">
        <v>1816</v>
      </c>
    </row>
    <row r="247" spans="1:94" x14ac:dyDescent="0.3">
      <c r="A247" t="s">
        <v>73</v>
      </c>
      <c r="B247" s="1">
        <v>42422</v>
      </c>
      <c r="C247" t="s">
        <v>390</v>
      </c>
      <c r="D247" s="46" t="s">
        <v>419</v>
      </c>
      <c r="E247" t="s">
        <v>423</v>
      </c>
      <c r="F247">
        <v>26.91685</v>
      </c>
      <c r="G247">
        <v>-80.133160000000004</v>
      </c>
      <c r="H247" s="2" t="s">
        <v>429</v>
      </c>
      <c r="I247" t="s">
        <v>429</v>
      </c>
      <c r="J247" t="s">
        <v>429</v>
      </c>
      <c r="K247" t="s">
        <v>429</v>
      </c>
      <c r="L247" s="46" t="s">
        <v>429</v>
      </c>
      <c r="M247" s="2" t="s">
        <v>429</v>
      </c>
      <c r="N247" t="s">
        <v>429</v>
      </c>
      <c r="O247" t="s">
        <v>429</v>
      </c>
      <c r="P247" t="s">
        <v>429</v>
      </c>
      <c r="Q247" t="s">
        <v>429</v>
      </c>
      <c r="R247" t="s">
        <v>440</v>
      </c>
      <c r="S247">
        <v>73</v>
      </c>
      <c r="T247" s="2">
        <v>0.36458333333333331</v>
      </c>
      <c r="U247" s="2">
        <v>0.48888888888888887</v>
      </c>
      <c r="V247">
        <v>179</v>
      </c>
      <c r="W247" s="2">
        <v>0.44027777777777777</v>
      </c>
      <c r="X247" t="s">
        <v>461</v>
      </c>
      <c r="Y247" t="s">
        <v>460</v>
      </c>
      <c r="Z247" s="46" t="s">
        <v>485</v>
      </c>
      <c r="AA247">
        <v>820</v>
      </c>
      <c r="AB247">
        <v>3</v>
      </c>
      <c r="AC247">
        <v>3</v>
      </c>
      <c r="AD247">
        <v>136.99</v>
      </c>
      <c r="AE247">
        <v>274</v>
      </c>
      <c r="AF247">
        <v>83.71</v>
      </c>
      <c r="AG247">
        <v>11.02</v>
      </c>
      <c r="AH247">
        <v>-999</v>
      </c>
      <c r="AI247" t="s">
        <v>1694</v>
      </c>
      <c r="AJ247" s="46" t="s">
        <v>440</v>
      </c>
      <c r="AK247">
        <v>-999</v>
      </c>
      <c r="AL247">
        <v>-999</v>
      </c>
      <c r="AM247">
        <v>-999</v>
      </c>
      <c r="AN247">
        <v>-999</v>
      </c>
      <c r="AO247" s="46" t="s">
        <v>442</v>
      </c>
      <c r="AP247">
        <v>0.86599999999999999</v>
      </c>
      <c r="AQ247" t="s">
        <v>440</v>
      </c>
      <c r="AR247">
        <v>-999</v>
      </c>
      <c r="AS247" s="49">
        <v>0.4458333333333333</v>
      </c>
      <c r="AT247" s="46" t="s">
        <v>442</v>
      </c>
      <c r="AU247" s="46">
        <v>0</v>
      </c>
      <c r="AV247" s="46" t="s">
        <v>442</v>
      </c>
      <c r="AW247" s="46" t="s">
        <v>442</v>
      </c>
      <c r="AX247" s="46" t="s">
        <v>442</v>
      </c>
      <c r="AY247" s="46" t="s">
        <v>733</v>
      </c>
      <c r="AZ247" s="46">
        <v>-999</v>
      </c>
      <c r="BA247" t="s">
        <v>442</v>
      </c>
      <c r="BB247">
        <v>-999</v>
      </c>
      <c r="BC247" s="2">
        <v>0.44097222222222227</v>
      </c>
      <c r="BD247">
        <v>0.1</v>
      </c>
      <c r="BE247" t="s">
        <v>463</v>
      </c>
      <c r="BF247" s="2">
        <v>0.44166666666666665</v>
      </c>
      <c r="BG247">
        <v>1</v>
      </c>
      <c r="BH247" t="s">
        <v>472</v>
      </c>
      <c r="BI247" s="2" t="s">
        <v>429</v>
      </c>
      <c r="BJ247" t="s">
        <v>429</v>
      </c>
      <c r="BK247" t="s">
        <v>429</v>
      </c>
      <c r="BL247" s="2">
        <v>0.51597222222222217</v>
      </c>
      <c r="BM247">
        <v>-999</v>
      </c>
      <c r="BN247">
        <v>-999</v>
      </c>
      <c r="BO247">
        <v>-999</v>
      </c>
      <c r="BP247">
        <v>-999</v>
      </c>
      <c r="BQ247">
        <v>-999</v>
      </c>
      <c r="BR247">
        <v>500</v>
      </c>
      <c r="BS247">
        <v>-999</v>
      </c>
      <c r="BT247">
        <v>8.270999999999999</v>
      </c>
      <c r="BU247">
        <v>-20.818999999999999</v>
      </c>
      <c r="BV247">
        <v>0.2980621</v>
      </c>
      <c r="BW247">
        <v>0.21945790000000001</v>
      </c>
      <c r="BX247">
        <v>0.2331049</v>
      </c>
      <c r="BY247">
        <v>0.13276789999999999</v>
      </c>
      <c r="BZ247">
        <v>0.23883080000000001</v>
      </c>
      <c r="CA247" t="s">
        <v>429</v>
      </c>
      <c r="CB247">
        <v>1</v>
      </c>
      <c r="CC247">
        <v>25</v>
      </c>
      <c r="CD247">
        <v>5</v>
      </c>
      <c r="CE247">
        <v>140</v>
      </c>
      <c r="CF247">
        <v>220</v>
      </c>
      <c r="CG247">
        <v>0.63636363636363635</v>
      </c>
      <c r="CH247">
        <v>3</v>
      </c>
      <c r="CI247" t="s">
        <v>1797</v>
      </c>
      <c r="CJ247" t="s">
        <v>894</v>
      </c>
      <c r="CK247">
        <v>5</v>
      </c>
      <c r="CL247">
        <v>1</v>
      </c>
      <c r="CM247">
        <v>1</v>
      </c>
      <c r="CN247">
        <v>0</v>
      </c>
      <c r="CO247" t="s">
        <v>895</v>
      </c>
    </row>
    <row r="248" spans="1:94" x14ac:dyDescent="0.3">
      <c r="A248" t="s">
        <v>74</v>
      </c>
      <c r="B248" s="1">
        <v>42422</v>
      </c>
      <c r="C248" t="s">
        <v>390</v>
      </c>
      <c r="D248" s="46" t="s">
        <v>419</v>
      </c>
      <c r="E248" t="s">
        <v>423</v>
      </c>
      <c r="F248">
        <v>26.91685</v>
      </c>
      <c r="G248">
        <v>-80.133160000000004</v>
      </c>
      <c r="H248" s="2" t="s">
        <v>429</v>
      </c>
      <c r="I248" t="s">
        <v>429</v>
      </c>
      <c r="J248" t="s">
        <v>429</v>
      </c>
      <c r="K248" t="s">
        <v>429</v>
      </c>
      <c r="L248" s="46" t="s">
        <v>429</v>
      </c>
      <c r="M248" s="2" t="s">
        <v>429</v>
      </c>
      <c r="N248" t="s">
        <v>429</v>
      </c>
      <c r="O248" t="s">
        <v>429</v>
      </c>
      <c r="P248" t="s">
        <v>429</v>
      </c>
      <c r="Q248" t="s">
        <v>429</v>
      </c>
      <c r="R248" t="s">
        <v>440</v>
      </c>
      <c r="S248">
        <v>74</v>
      </c>
      <c r="T248" s="2">
        <v>0.36458333333333331</v>
      </c>
      <c r="U248" s="2">
        <v>0.48888888888888887</v>
      </c>
      <c r="V248">
        <v>179</v>
      </c>
      <c r="W248" s="2">
        <v>0.4513888888888889</v>
      </c>
      <c r="X248" t="s">
        <v>456</v>
      </c>
      <c r="Y248" t="s">
        <v>454</v>
      </c>
      <c r="Z248" s="46" t="s">
        <v>485</v>
      </c>
      <c r="AA248">
        <v>700</v>
      </c>
      <c r="AB248">
        <v>2</v>
      </c>
      <c r="AC248">
        <v>3</v>
      </c>
      <c r="AD248">
        <v>122.78</v>
      </c>
      <c r="AE248">
        <v>275</v>
      </c>
      <c r="AF248">
        <v>81.81</v>
      </c>
      <c r="AG248">
        <v>10.89</v>
      </c>
      <c r="AH248">
        <v>-999</v>
      </c>
      <c r="AI248" t="s">
        <v>1695</v>
      </c>
      <c r="AJ248" s="46" t="s">
        <v>440</v>
      </c>
      <c r="AK248">
        <v>-999</v>
      </c>
      <c r="AL248">
        <v>-999</v>
      </c>
      <c r="AM248">
        <v>-999</v>
      </c>
      <c r="AN248">
        <v>-999</v>
      </c>
      <c r="AO248" s="46" t="s">
        <v>442</v>
      </c>
      <c r="AP248">
        <v>8.5000000000000006E-2</v>
      </c>
      <c r="AQ248" t="s">
        <v>440</v>
      </c>
      <c r="AR248">
        <v>-999</v>
      </c>
      <c r="AS248" s="49">
        <v>0.46597222222222223</v>
      </c>
      <c r="AT248" s="46" t="s">
        <v>442</v>
      </c>
      <c r="AU248" s="46">
        <v>0</v>
      </c>
      <c r="AV248" s="46" t="s">
        <v>442</v>
      </c>
      <c r="AW248" s="46" t="s">
        <v>442</v>
      </c>
      <c r="AX248" s="46" t="s">
        <v>442</v>
      </c>
      <c r="AY248" s="46" t="s">
        <v>471</v>
      </c>
      <c r="AZ248" s="46">
        <v>-999</v>
      </c>
      <c r="BA248" t="s">
        <v>442</v>
      </c>
      <c r="BB248">
        <v>-999</v>
      </c>
      <c r="BC248" s="2">
        <v>0.45208333333333334</v>
      </c>
      <c r="BD248">
        <v>0.09</v>
      </c>
      <c r="BE248" t="s">
        <v>467</v>
      </c>
      <c r="BF248" s="2">
        <v>0.47083333333333338</v>
      </c>
      <c r="BG248">
        <v>1</v>
      </c>
      <c r="BH248" t="s">
        <v>733</v>
      </c>
      <c r="BI248" s="2" t="s">
        <v>429</v>
      </c>
      <c r="BJ248" t="s">
        <v>429</v>
      </c>
      <c r="BK248" t="s">
        <v>429</v>
      </c>
      <c r="BL248" s="2">
        <v>0.51597222222222217</v>
      </c>
      <c r="BM248">
        <v>-999</v>
      </c>
      <c r="BN248">
        <v>-999</v>
      </c>
      <c r="BO248">
        <v>80</v>
      </c>
      <c r="BP248">
        <v>80</v>
      </c>
      <c r="BQ248">
        <v>-999</v>
      </c>
      <c r="BR248">
        <v>400</v>
      </c>
      <c r="BS248">
        <v>-999</v>
      </c>
      <c r="BT248">
        <v>12.221</v>
      </c>
      <c r="BU248">
        <v>-18.981999999999999</v>
      </c>
      <c r="BV248">
        <v>1.4457279999999999E-2</v>
      </c>
      <c r="BW248">
        <v>3.0148009999999999E-2</v>
      </c>
      <c r="BX248">
        <v>0.11492769999999999</v>
      </c>
      <c r="BY248">
        <v>4.7558910000000003E-2</v>
      </c>
      <c r="BZ248">
        <v>1.7714959999999998E-2</v>
      </c>
      <c r="CA248" t="s">
        <v>429</v>
      </c>
      <c r="CB248">
        <v>1</v>
      </c>
      <c r="CC248">
        <v>25</v>
      </c>
      <c r="CD248">
        <v>5</v>
      </c>
      <c r="CE248">
        <v>140</v>
      </c>
      <c r="CF248">
        <v>220</v>
      </c>
      <c r="CG248">
        <v>0.63636363636363635</v>
      </c>
      <c r="CH248">
        <v>3</v>
      </c>
      <c r="CI248" t="s">
        <v>1797</v>
      </c>
      <c r="CJ248" t="s">
        <v>894</v>
      </c>
      <c r="CK248">
        <v>5</v>
      </c>
      <c r="CL248">
        <v>1</v>
      </c>
      <c r="CM248">
        <v>1</v>
      </c>
      <c r="CN248">
        <v>0</v>
      </c>
      <c r="CO248" t="s">
        <v>895</v>
      </c>
    </row>
    <row r="249" spans="1:94" x14ac:dyDescent="0.3">
      <c r="A249" t="s">
        <v>75</v>
      </c>
      <c r="B249" s="1">
        <v>42422</v>
      </c>
      <c r="C249" t="s">
        <v>390</v>
      </c>
      <c r="D249" s="46" t="s">
        <v>419</v>
      </c>
      <c r="E249" t="s">
        <v>423</v>
      </c>
      <c r="F249">
        <v>26.91685</v>
      </c>
      <c r="G249">
        <v>-80.133160000000004</v>
      </c>
      <c r="H249" s="2" t="s">
        <v>429</v>
      </c>
      <c r="I249" t="s">
        <v>429</v>
      </c>
      <c r="J249" t="s">
        <v>429</v>
      </c>
      <c r="K249" t="s">
        <v>429</v>
      </c>
      <c r="L249" s="46" t="s">
        <v>429</v>
      </c>
      <c r="M249" s="2" t="s">
        <v>429</v>
      </c>
      <c r="N249" t="s">
        <v>429</v>
      </c>
      <c r="O249" t="s">
        <v>429</v>
      </c>
      <c r="P249" t="s">
        <v>429</v>
      </c>
      <c r="Q249" t="s">
        <v>429</v>
      </c>
      <c r="R249" t="s">
        <v>440</v>
      </c>
      <c r="S249">
        <v>75</v>
      </c>
      <c r="T249" s="2">
        <v>0.36458333333333331</v>
      </c>
      <c r="U249" s="2">
        <v>0.48888888888888887</v>
      </c>
      <c r="V249">
        <v>179</v>
      </c>
      <c r="W249" s="2">
        <v>0.48888888888888887</v>
      </c>
      <c r="X249" t="s">
        <v>452</v>
      </c>
      <c r="Y249" t="s">
        <v>462</v>
      </c>
      <c r="Z249" s="46" t="s">
        <v>486</v>
      </c>
      <c r="AA249">
        <v>740</v>
      </c>
      <c r="AB249">
        <v>3</v>
      </c>
      <c r="AC249">
        <v>3</v>
      </c>
      <c r="AD249">
        <v>124.66</v>
      </c>
      <c r="AE249">
        <v>271</v>
      </c>
      <c r="AF249">
        <v>85.99</v>
      </c>
      <c r="AG249">
        <v>10.36</v>
      </c>
      <c r="AH249">
        <v>-999</v>
      </c>
      <c r="AI249" t="s">
        <v>1696</v>
      </c>
      <c r="AJ249" s="46" t="s">
        <v>440</v>
      </c>
      <c r="AK249">
        <v>-999</v>
      </c>
      <c r="AL249">
        <v>-999</v>
      </c>
      <c r="AM249">
        <v>-999</v>
      </c>
      <c r="AN249">
        <v>-999</v>
      </c>
      <c r="AO249" s="46" t="s">
        <v>440</v>
      </c>
      <c r="AP249">
        <v>-999</v>
      </c>
      <c r="AQ249" t="s">
        <v>440</v>
      </c>
      <c r="AR249">
        <v>-999</v>
      </c>
      <c r="AS249" s="49">
        <v>0.51458333333333328</v>
      </c>
      <c r="AT249" s="46" t="s">
        <v>442</v>
      </c>
      <c r="AU249" s="46">
        <v>0</v>
      </c>
      <c r="AV249" s="46" t="s">
        <v>442</v>
      </c>
      <c r="AW249" s="46" t="s">
        <v>442</v>
      </c>
      <c r="AX249" s="46" t="s">
        <v>442</v>
      </c>
      <c r="AY249" s="46" t="s">
        <v>429</v>
      </c>
      <c r="AZ249" s="46">
        <v>-999</v>
      </c>
      <c r="BA249" t="s">
        <v>442</v>
      </c>
      <c r="BB249">
        <v>-999</v>
      </c>
      <c r="BC249" s="2">
        <v>0.48958333333333331</v>
      </c>
      <c r="BD249">
        <v>1</v>
      </c>
      <c r="BE249" t="s">
        <v>750</v>
      </c>
      <c r="BF249" s="2">
        <v>0.50347222222222221</v>
      </c>
      <c r="BG249">
        <v>0.8</v>
      </c>
      <c r="BH249" t="s">
        <v>472</v>
      </c>
      <c r="BI249" s="2">
        <v>0.51388888888888895</v>
      </c>
      <c r="BJ249">
        <v>3</v>
      </c>
      <c r="BK249" t="s">
        <v>429</v>
      </c>
      <c r="BL249" s="2">
        <v>0.51597222222222217</v>
      </c>
      <c r="BM249">
        <v>80</v>
      </c>
      <c r="BN249">
        <v>80</v>
      </c>
      <c r="BO249">
        <v>80</v>
      </c>
      <c r="BP249">
        <v>80</v>
      </c>
      <c r="BQ249">
        <v>80</v>
      </c>
      <c r="BR249">
        <v>1200</v>
      </c>
      <c r="BS249">
        <v>-999</v>
      </c>
      <c r="BT249">
        <v>6.0360000000000005</v>
      </c>
      <c r="BU249">
        <v>-17.577999999999999</v>
      </c>
      <c r="BV249">
        <v>0.59545300000000001</v>
      </c>
      <c r="BW249">
        <v>0.1906294</v>
      </c>
      <c r="BX249">
        <v>5.6019579999999999E-2</v>
      </c>
      <c r="BY249">
        <v>2.200916E-2</v>
      </c>
      <c r="BZ249">
        <v>0.30009390000000002</v>
      </c>
      <c r="CA249" t="s">
        <v>429</v>
      </c>
      <c r="CB249">
        <v>1</v>
      </c>
      <c r="CC249">
        <v>25</v>
      </c>
      <c r="CD249">
        <v>5</v>
      </c>
      <c r="CE249">
        <v>140</v>
      </c>
      <c r="CF249">
        <v>220</v>
      </c>
      <c r="CG249">
        <v>0.63636363636363635</v>
      </c>
      <c r="CH249">
        <v>3</v>
      </c>
      <c r="CI249" t="s">
        <v>1797</v>
      </c>
      <c r="CJ249" t="s">
        <v>894</v>
      </c>
      <c r="CK249">
        <v>5</v>
      </c>
      <c r="CL249">
        <v>1</v>
      </c>
      <c r="CM249">
        <v>1</v>
      </c>
      <c r="CN249">
        <v>0</v>
      </c>
      <c r="CO249" t="s">
        <v>895</v>
      </c>
      <c r="CP249" t="s">
        <v>897</v>
      </c>
    </row>
    <row r="250" spans="1:94" x14ac:dyDescent="0.3">
      <c r="A250" t="s">
        <v>76</v>
      </c>
      <c r="B250" s="1">
        <v>42422</v>
      </c>
      <c r="C250" t="s">
        <v>390</v>
      </c>
      <c r="D250" s="46" t="s">
        <v>419</v>
      </c>
      <c r="E250" t="s">
        <v>423</v>
      </c>
      <c r="F250">
        <v>26.91685</v>
      </c>
      <c r="G250">
        <v>-80.133160000000004</v>
      </c>
      <c r="H250" s="2" t="s">
        <v>429</v>
      </c>
      <c r="I250" t="s">
        <v>429</v>
      </c>
      <c r="J250" t="s">
        <v>429</v>
      </c>
      <c r="K250" t="s">
        <v>429</v>
      </c>
      <c r="L250" s="46" t="s">
        <v>429</v>
      </c>
      <c r="M250" s="2" t="s">
        <v>429</v>
      </c>
      <c r="N250" t="s">
        <v>429</v>
      </c>
      <c r="O250" t="s">
        <v>429</v>
      </c>
      <c r="P250" t="s">
        <v>429</v>
      </c>
      <c r="Q250" t="s">
        <v>429</v>
      </c>
      <c r="R250" t="s">
        <v>440</v>
      </c>
      <c r="S250">
        <v>76</v>
      </c>
      <c r="T250" s="2">
        <v>0.36458333333333331</v>
      </c>
      <c r="U250" s="2">
        <v>0.48888888888888887</v>
      </c>
      <c r="V250">
        <v>179</v>
      </c>
      <c r="W250" s="2">
        <v>0.48888888888888887</v>
      </c>
      <c r="X250" t="s">
        <v>452</v>
      </c>
      <c r="Y250" t="s">
        <v>462</v>
      </c>
      <c r="Z250" s="46" t="s">
        <v>485</v>
      </c>
      <c r="AA250">
        <v>780</v>
      </c>
      <c r="AB250">
        <v>4</v>
      </c>
      <c r="AC250">
        <v>3</v>
      </c>
      <c r="AD250">
        <v>127.06</v>
      </c>
      <c r="AE250">
        <v>282</v>
      </c>
      <c r="AF250">
        <v>77.3</v>
      </c>
      <c r="AG250">
        <v>10.49</v>
      </c>
      <c r="AH250">
        <v>-999</v>
      </c>
      <c r="AI250" t="s">
        <v>1697</v>
      </c>
      <c r="AJ250" s="46" t="s">
        <v>440</v>
      </c>
      <c r="AK250">
        <v>-999</v>
      </c>
      <c r="AL250">
        <v>-999</v>
      </c>
      <c r="AM250">
        <v>-999</v>
      </c>
      <c r="AN250">
        <v>-999</v>
      </c>
      <c r="AO250" s="46" t="s">
        <v>442</v>
      </c>
      <c r="AP250" t="s">
        <v>734</v>
      </c>
      <c r="AQ250" t="s">
        <v>442</v>
      </c>
      <c r="AR250">
        <v>0.35899999999999999</v>
      </c>
      <c r="AS250" s="49">
        <v>0.51458333333333328</v>
      </c>
      <c r="AT250" s="46" t="s">
        <v>442</v>
      </c>
      <c r="AU250" s="46">
        <v>0</v>
      </c>
      <c r="AV250" s="46" t="s">
        <v>442</v>
      </c>
      <c r="AW250" s="46" t="s">
        <v>442</v>
      </c>
      <c r="AX250" s="46" t="s">
        <v>442</v>
      </c>
      <c r="AY250" s="46" t="s">
        <v>472</v>
      </c>
      <c r="AZ250" s="46">
        <v>-999</v>
      </c>
      <c r="BA250" t="s">
        <v>442</v>
      </c>
      <c r="BB250">
        <v>-999</v>
      </c>
      <c r="BC250" s="2">
        <v>0.48958333333333331</v>
      </c>
      <c r="BD250">
        <v>1</v>
      </c>
      <c r="BE250" t="s">
        <v>467</v>
      </c>
      <c r="BF250" s="2">
        <v>0.53402777777777777</v>
      </c>
      <c r="BG250">
        <v>2.5</v>
      </c>
      <c r="BH250" t="s">
        <v>472</v>
      </c>
      <c r="BI250" s="43">
        <v>-999</v>
      </c>
      <c r="BJ250">
        <v>-999</v>
      </c>
      <c r="BK250">
        <v>-999</v>
      </c>
      <c r="BL250" s="2">
        <v>0.51597222222222217</v>
      </c>
      <c r="BM250">
        <v>-999</v>
      </c>
      <c r="BN250">
        <v>-999</v>
      </c>
      <c r="BO250">
        <v>-999</v>
      </c>
      <c r="BP250">
        <v>-999</v>
      </c>
      <c r="BQ250">
        <v>-999</v>
      </c>
      <c r="BR250" t="s">
        <v>898</v>
      </c>
      <c r="BS250">
        <v>-999</v>
      </c>
      <c r="BT250">
        <v>6.24</v>
      </c>
      <c r="BU250">
        <v>-17.344999999999999</v>
      </c>
      <c r="BV250">
        <v>0.61053500000000005</v>
      </c>
      <c r="BW250">
        <v>0.23482980000000001</v>
      </c>
      <c r="BX250">
        <v>6.1231269999999997E-2</v>
      </c>
      <c r="BY250">
        <v>2.2287120000000001E-2</v>
      </c>
      <c r="BZ250">
        <v>0.2719164</v>
      </c>
      <c r="CA250" t="s">
        <v>429</v>
      </c>
      <c r="CB250">
        <v>1</v>
      </c>
      <c r="CC250">
        <v>25</v>
      </c>
      <c r="CD250">
        <v>5</v>
      </c>
      <c r="CE250">
        <v>140</v>
      </c>
      <c r="CF250">
        <v>220</v>
      </c>
      <c r="CG250">
        <v>0.63636363636363635</v>
      </c>
      <c r="CH250">
        <v>3</v>
      </c>
      <c r="CI250" t="s">
        <v>1797</v>
      </c>
      <c r="CJ250" t="s">
        <v>894</v>
      </c>
      <c r="CK250">
        <v>5</v>
      </c>
      <c r="CL250">
        <v>1</v>
      </c>
      <c r="CM250">
        <v>1</v>
      </c>
      <c r="CN250">
        <v>0</v>
      </c>
      <c r="CO250" t="s">
        <v>895</v>
      </c>
      <c r="CP250" t="s">
        <v>899</v>
      </c>
    </row>
    <row r="251" spans="1:94" x14ac:dyDescent="0.3">
      <c r="A251" t="s">
        <v>77</v>
      </c>
      <c r="B251" s="1">
        <v>42422</v>
      </c>
      <c r="C251" t="s">
        <v>390</v>
      </c>
      <c r="D251" s="46" t="s">
        <v>419</v>
      </c>
      <c r="E251" t="s">
        <v>423</v>
      </c>
      <c r="F251">
        <v>26.91685</v>
      </c>
      <c r="G251">
        <v>-80.133160000000004</v>
      </c>
      <c r="H251" s="2" t="s">
        <v>429</v>
      </c>
      <c r="I251" t="s">
        <v>429</v>
      </c>
      <c r="J251" t="s">
        <v>429</v>
      </c>
      <c r="K251" t="s">
        <v>429</v>
      </c>
      <c r="L251" s="46" t="s">
        <v>429</v>
      </c>
      <c r="M251" s="2" t="s">
        <v>429</v>
      </c>
      <c r="N251" t="s">
        <v>429</v>
      </c>
      <c r="O251" t="s">
        <v>429</v>
      </c>
      <c r="P251" t="s">
        <v>429</v>
      </c>
      <c r="Q251" t="s">
        <v>429</v>
      </c>
      <c r="R251" t="s">
        <v>440</v>
      </c>
      <c r="S251">
        <v>77</v>
      </c>
      <c r="T251" s="2">
        <v>0.36458333333333331</v>
      </c>
      <c r="U251" s="2">
        <v>0.48888888888888887</v>
      </c>
      <c r="V251">
        <v>179</v>
      </c>
      <c r="W251" s="2">
        <v>0.48888888888888887</v>
      </c>
      <c r="X251" t="s">
        <v>452</v>
      </c>
      <c r="Y251" t="s">
        <v>462</v>
      </c>
      <c r="Z251" s="46" t="s">
        <v>488</v>
      </c>
      <c r="AA251">
        <v>775</v>
      </c>
      <c r="AB251">
        <v>3</v>
      </c>
      <c r="AC251">
        <v>1</v>
      </c>
      <c r="AD251">
        <v>146.38</v>
      </c>
      <c r="AE251">
        <v>267</v>
      </c>
      <c r="AF251">
        <v>84.2</v>
      </c>
      <c r="AG251">
        <v>10.074999999999999</v>
      </c>
      <c r="AH251">
        <v>-999</v>
      </c>
      <c r="AI251" t="s">
        <v>1698</v>
      </c>
      <c r="AJ251" s="46" t="s">
        <v>440</v>
      </c>
      <c r="AK251">
        <v>-999</v>
      </c>
      <c r="AL251">
        <v>-999</v>
      </c>
      <c r="AM251">
        <v>-999</v>
      </c>
      <c r="AN251">
        <v>-999</v>
      </c>
      <c r="AO251" s="46" t="s">
        <v>442</v>
      </c>
      <c r="AP251">
        <v>0.36499999999999999</v>
      </c>
      <c r="AQ251" t="s">
        <v>442</v>
      </c>
      <c r="AR251">
        <v>0.28799999999999998</v>
      </c>
      <c r="AS251" s="49">
        <v>0.51388888888888895</v>
      </c>
      <c r="AT251" s="46" t="s">
        <v>442</v>
      </c>
      <c r="AU251" s="46">
        <v>0</v>
      </c>
      <c r="AV251" s="46" t="s">
        <v>442</v>
      </c>
      <c r="AW251" s="46" t="s">
        <v>442</v>
      </c>
      <c r="AX251" s="46" t="s">
        <v>442</v>
      </c>
      <c r="AY251" s="46" t="s">
        <v>429</v>
      </c>
      <c r="AZ251" s="46">
        <v>-999</v>
      </c>
      <c r="BA251" t="s">
        <v>442</v>
      </c>
      <c r="BB251">
        <v>-999</v>
      </c>
      <c r="BC251" s="2">
        <v>0.48958333333333331</v>
      </c>
      <c r="BD251">
        <v>2</v>
      </c>
      <c r="BE251" t="s">
        <v>733</v>
      </c>
      <c r="BF251" s="43">
        <v>-999</v>
      </c>
      <c r="BG251">
        <v>-999</v>
      </c>
      <c r="BH251">
        <v>-999</v>
      </c>
      <c r="BI251" s="43">
        <v>-999</v>
      </c>
      <c r="BJ251">
        <v>-999</v>
      </c>
      <c r="BK251">
        <v>-999</v>
      </c>
      <c r="BL251" s="2">
        <v>0.51597222222222217</v>
      </c>
      <c r="BM251">
        <v>-999</v>
      </c>
      <c r="BN251">
        <v>-999</v>
      </c>
      <c r="BO251">
        <v>-999</v>
      </c>
      <c r="BP251">
        <v>-999</v>
      </c>
      <c r="BQ251">
        <v>-999</v>
      </c>
      <c r="BR251">
        <v>1000</v>
      </c>
      <c r="BS251">
        <v>-999</v>
      </c>
      <c r="BT251">
        <v>5.8949999999999996</v>
      </c>
      <c r="BU251">
        <v>-19.329999999999998</v>
      </c>
      <c r="BV251">
        <v>0.48002840000000002</v>
      </c>
      <c r="BW251">
        <v>0.19675110000000001</v>
      </c>
      <c r="BX251">
        <v>6.5803249999999994E-2</v>
      </c>
      <c r="BY251">
        <v>2.3889219999999999E-2</v>
      </c>
      <c r="BZ251">
        <v>0.40097830000000001</v>
      </c>
      <c r="CA251" t="s">
        <v>429</v>
      </c>
      <c r="CB251">
        <v>1</v>
      </c>
      <c r="CC251">
        <v>25</v>
      </c>
      <c r="CD251">
        <v>5</v>
      </c>
      <c r="CE251">
        <v>140</v>
      </c>
      <c r="CF251">
        <v>220</v>
      </c>
      <c r="CG251">
        <v>0.63636363636363635</v>
      </c>
      <c r="CH251">
        <v>3</v>
      </c>
      <c r="CI251" t="s">
        <v>1797</v>
      </c>
      <c r="CJ251" t="s">
        <v>894</v>
      </c>
      <c r="CK251">
        <v>5</v>
      </c>
      <c r="CL251">
        <v>1</v>
      </c>
      <c r="CM251">
        <v>1</v>
      </c>
      <c r="CN251">
        <v>0</v>
      </c>
      <c r="CO251" t="s">
        <v>895</v>
      </c>
    </row>
    <row r="252" spans="1:94" x14ac:dyDescent="0.3">
      <c r="A252" t="s">
        <v>167</v>
      </c>
      <c r="B252" s="1">
        <v>42543</v>
      </c>
      <c r="C252" t="s">
        <v>391</v>
      </c>
      <c r="D252" s="46" t="s">
        <v>419</v>
      </c>
      <c r="E252" t="s">
        <v>423</v>
      </c>
      <c r="F252">
        <v>26.91685</v>
      </c>
      <c r="G252">
        <v>-80.133160000000004</v>
      </c>
      <c r="H252" s="2">
        <v>0.33888888888888885</v>
      </c>
      <c r="I252">
        <v>78.2</v>
      </c>
      <c r="J252">
        <v>76.5</v>
      </c>
      <c r="K252">
        <v>82.9</v>
      </c>
      <c r="L252" s="46">
        <v>0</v>
      </c>
      <c r="M252" s="2">
        <v>0.48472222222222222</v>
      </c>
      <c r="N252">
        <v>89</v>
      </c>
      <c r="O252">
        <v>70.400000000000006</v>
      </c>
      <c r="P252">
        <v>100.9</v>
      </c>
      <c r="Q252">
        <v>1.3</v>
      </c>
      <c r="R252" t="s">
        <v>440</v>
      </c>
      <c r="S252">
        <v>157</v>
      </c>
      <c r="T252" s="2">
        <v>0.3611111111111111</v>
      </c>
      <c r="U252" s="2">
        <v>0.37291666666666662</v>
      </c>
      <c r="V252">
        <v>16.99999999999994</v>
      </c>
      <c r="W252" s="2">
        <v>0.37291666666666662</v>
      </c>
      <c r="X252" s="46" t="s">
        <v>1823</v>
      </c>
      <c r="Y252" t="s">
        <v>454</v>
      </c>
      <c r="Z252" s="46" t="s">
        <v>485</v>
      </c>
      <c r="AA252">
        <v>780</v>
      </c>
      <c r="AB252">
        <v>3</v>
      </c>
      <c r="AC252">
        <v>3</v>
      </c>
      <c r="AD252">
        <v>119.675</v>
      </c>
      <c r="AE252">
        <v>265</v>
      </c>
      <c r="AF252">
        <v>92.875</v>
      </c>
      <c r="AG252">
        <v>11.395</v>
      </c>
      <c r="AH252">
        <v>-999</v>
      </c>
      <c r="AI252" t="s">
        <v>506</v>
      </c>
      <c r="AJ252" s="46" t="s">
        <v>440</v>
      </c>
      <c r="AK252">
        <v>-999</v>
      </c>
      <c r="AL252">
        <v>-999</v>
      </c>
      <c r="AM252">
        <v>-999</v>
      </c>
      <c r="AN252">
        <v>-999</v>
      </c>
      <c r="AO252" s="46" t="s">
        <v>442</v>
      </c>
      <c r="AP252">
        <v>0.26800000000000002</v>
      </c>
      <c r="AQ252">
        <v>-999</v>
      </c>
      <c r="AR252">
        <v>-999</v>
      </c>
      <c r="AS252" s="46" t="s">
        <v>746</v>
      </c>
      <c r="AT252" s="46" t="s">
        <v>442</v>
      </c>
      <c r="AU252" s="46">
        <v>0</v>
      </c>
      <c r="AV252" s="46" t="s">
        <v>442</v>
      </c>
      <c r="AW252" s="46" t="s">
        <v>442</v>
      </c>
      <c r="AX252" s="46" t="s">
        <v>442</v>
      </c>
      <c r="AY252" s="46" t="s">
        <v>466</v>
      </c>
      <c r="AZ252" s="46">
        <v>-999</v>
      </c>
      <c r="BA252" t="s">
        <v>442</v>
      </c>
      <c r="BB252">
        <v>-999</v>
      </c>
      <c r="BC252" s="2">
        <v>0.37361111111111112</v>
      </c>
      <c r="BD252">
        <v>0</v>
      </c>
      <c r="BE252" t="s">
        <v>463</v>
      </c>
      <c r="BF252" s="2">
        <v>0.39861111111111108</v>
      </c>
      <c r="BG252">
        <v>1</v>
      </c>
      <c r="BH252" t="s">
        <v>465</v>
      </c>
      <c r="BI252" s="43">
        <v>-999</v>
      </c>
      <c r="BJ252">
        <v>-999</v>
      </c>
      <c r="BK252">
        <v>-999</v>
      </c>
      <c r="BL252" s="2">
        <v>0.47083333333333338</v>
      </c>
      <c r="BM252">
        <v>-999</v>
      </c>
      <c r="BN252">
        <v>-999</v>
      </c>
      <c r="BO252">
        <v>-999</v>
      </c>
      <c r="BP252">
        <v>-999</v>
      </c>
      <c r="BQ252">
        <v>-999</v>
      </c>
      <c r="BR252">
        <v>550</v>
      </c>
      <c r="BS252">
        <v>-999</v>
      </c>
      <c r="BT252">
        <v>7.899</v>
      </c>
      <c r="BU252">
        <v>-19.146999999999998</v>
      </c>
      <c r="BV252">
        <v>0.37333739999999999</v>
      </c>
      <c r="BW252">
        <v>0.24213850000000001</v>
      </c>
      <c r="BX252">
        <v>0.2406779</v>
      </c>
      <c r="BY252">
        <v>7.3753979999999997E-2</v>
      </c>
      <c r="BZ252">
        <v>0.2080215</v>
      </c>
      <c r="CA252" t="s">
        <v>429</v>
      </c>
      <c r="CB252">
        <v>1</v>
      </c>
      <c r="CC252">
        <v>4</v>
      </c>
      <c r="CD252">
        <v>5</v>
      </c>
      <c r="CE252">
        <v>30</v>
      </c>
      <c r="CF252">
        <v>20</v>
      </c>
      <c r="CG252">
        <v>1.5</v>
      </c>
      <c r="CH252">
        <v>1</v>
      </c>
      <c r="CI252" t="s">
        <v>1798</v>
      </c>
      <c r="CJ252" t="s">
        <v>961</v>
      </c>
      <c r="CK252">
        <v>3</v>
      </c>
      <c r="CL252">
        <v>1</v>
      </c>
      <c r="CM252">
        <v>1</v>
      </c>
      <c r="CN252">
        <v>1</v>
      </c>
      <c r="CO252" t="s">
        <v>872</v>
      </c>
      <c r="CP252" t="s">
        <v>1799</v>
      </c>
    </row>
    <row r="253" spans="1:94" x14ac:dyDescent="0.3">
      <c r="A253" t="s">
        <v>167</v>
      </c>
      <c r="B253" s="1">
        <v>42662</v>
      </c>
      <c r="C253" t="s">
        <v>392</v>
      </c>
      <c r="D253" s="46" t="s">
        <v>419</v>
      </c>
      <c r="E253" t="s">
        <v>423</v>
      </c>
      <c r="F253">
        <v>26.91685</v>
      </c>
      <c r="G253">
        <v>-80.133160000000004</v>
      </c>
      <c r="H253" s="2">
        <v>0.47152777777777777</v>
      </c>
      <c r="I253">
        <v>88</v>
      </c>
      <c r="J253">
        <v>55.3</v>
      </c>
      <c r="K253">
        <v>93.5</v>
      </c>
      <c r="L253" s="46">
        <v>1.1000000000000001</v>
      </c>
      <c r="M253" s="2">
        <v>0.54583333333333328</v>
      </c>
      <c r="N253">
        <v>87.2</v>
      </c>
      <c r="O253">
        <v>57.6</v>
      </c>
      <c r="P253">
        <v>91.5</v>
      </c>
      <c r="Q253">
        <v>1.7</v>
      </c>
      <c r="R253" t="s">
        <v>440</v>
      </c>
      <c r="S253">
        <v>157</v>
      </c>
      <c r="T253" s="2">
        <v>0.47152777777777777</v>
      </c>
      <c r="U253" s="2">
        <v>0.54513888888888895</v>
      </c>
      <c r="V253">
        <v>106.0000000000001</v>
      </c>
      <c r="W253" s="2">
        <v>0.48888888888888887</v>
      </c>
      <c r="X253" t="s">
        <v>459</v>
      </c>
      <c r="Y253" t="s">
        <v>462</v>
      </c>
      <c r="Z253" s="46" t="s">
        <v>485</v>
      </c>
      <c r="AA253">
        <v>740</v>
      </c>
      <c r="AB253">
        <v>3</v>
      </c>
      <c r="AC253">
        <v>2</v>
      </c>
      <c r="AD253">
        <v>120.31</v>
      </c>
      <c r="AE253">
        <v>268</v>
      </c>
      <c r="AF253">
        <v>89.56</v>
      </c>
      <c r="AG253">
        <v>10.45</v>
      </c>
      <c r="AH253">
        <v>-999</v>
      </c>
      <c r="AI253" t="s">
        <v>562</v>
      </c>
      <c r="AJ253" s="46" t="s">
        <v>440</v>
      </c>
      <c r="AK253">
        <v>-999</v>
      </c>
      <c r="AL253">
        <v>-999</v>
      </c>
      <c r="AM253">
        <v>-999</v>
      </c>
      <c r="AN253">
        <v>-999</v>
      </c>
      <c r="AO253" s="46" t="s">
        <v>442</v>
      </c>
      <c r="AP253">
        <v>0.97</v>
      </c>
      <c r="AQ253">
        <v>-999</v>
      </c>
      <c r="AR253">
        <v>-999</v>
      </c>
      <c r="AS253" s="46">
        <v>-999</v>
      </c>
      <c r="AT253" s="46" t="s">
        <v>440</v>
      </c>
      <c r="AU253" s="46">
        <v>-999</v>
      </c>
      <c r="AV253" s="46" t="s">
        <v>442</v>
      </c>
      <c r="AW253" s="46" t="s">
        <v>442</v>
      </c>
      <c r="AX253" s="46" t="s">
        <v>442</v>
      </c>
      <c r="AY253" s="46" t="s">
        <v>472</v>
      </c>
      <c r="AZ253" s="46" t="s">
        <v>442</v>
      </c>
      <c r="BA253" t="s">
        <v>442</v>
      </c>
      <c r="BB253" t="s">
        <v>442</v>
      </c>
      <c r="BC253">
        <v>-999</v>
      </c>
      <c r="BD253">
        <v>-999</v>
      </c>
      <c r="BE253">
        <v>-999</v>
      </c>
      <c r="BF253" s="2">
        <v>0.4993055555555555</v>
      </c>
      <c r="BG253">
        <v>1.6</v>
      </c>
      <c r="BH253" t="s">
        <v>472</v>
      </c>
      <c r="BI253" s="43">
        <v>-999</v>
      </c>
      <c r="BJ253">
        <v>-999</v>
      </c>
      <c r="BK253">
        <v>-999</v>
      </c>
      <c r="BL253" s="2">
        <v>0.66319444444444442</v>
      </c>
      <c r="BM253">
        <v>-999</v>
      </c>
      <c r="BN253">
        <v>-999</v>
      </c>
      <c r="BO253">
        <v>-999</v>
      </c>
      <c r="BP253">
        <v>-999</v>
      </c>
      <c r="BQ253">
        <v>-999</v>
      </c>
      <c r="BR253">
        <v>1000</v>
      </c>
      <c r="BS253">
        <v>-999</v>
      </c>
      <c r="BT253">
        <v>7.1827800000000002</v>
      </c>
      <c r="BU253">
        <v>-18.850999999999999</v>
      </c>
      <c r="BV253">
        <v>0.3116563</v>
      </c>
      <c r="BW253">
        <v>0.2870704</v>
      </c>
      <c r="BX253">
        <v>0.14149059999999999</v>
      </c>
      <c r="BY253">
        <v>3.8682359999999999E-2</v>
      </c>
      <c r="BZ253">
        <v>0.2211003</v>
      </c>
      <c r="CA253" t="s">
        <v>429</v>
      </c>
      <c r="CB253">
        <v>1</v>
      </c>
      <c r="CC253">
        <v>110</v>
      </c>
      <c r="CD253">
        <v>5</v>
      </c>
      <c r="CE253">
        <v>110</v>
      </c>
      <c r="CF253">
        <v>40</v>
      </c>
      <c r="CG253">
        <f>CE253/CF253</f>
        <v>2.75</v>
      </c>
      <c r="CH253">
        <v>2</v>
      </c>
      <c r="CI253" s="5" t="s">
        <v>1167</v>
      </c>
      <c r="CJ253" s="5" t="s">
        <v>1165</v>
      </c>
      <c r="CK253" t="s">
        <v>429</v>
      </c>
      <c r="CL253" s="5">
        <v>1</v>
      </c>
      <c r="CM253" s="5">
        <v>1</v>
      </c>
      <c r="CN253" s="5">
        <v>0</v>
      </c>
      <c r="CO253" t="s">
        <v>1816</v>
      </c>
    </row>
    <row r="254" spans="1:94" x14ac:dyDescent="0.3">
      <c r="A254" t="s">
        <v>168</v>
      </c>
      <c r="B254" s="1">
        <v>42543</v>
      </c>
      <c r="C254" t="s">
        <v>391</v>
      </c>
      <c r="D254" s="46" t="s">
        <v>419</v>
      </c>
      <c r="E254" t="s">
        <v>423</v>
      </c>
      <c r="F254">
        <v>26.91685</v>
      </c>
      <c r="G254">
        <v>-80.133160000000004</v>
      </c>
      <c r="H254" s="2">
        <v>0.33888888888888885</v>
      </c>
      <c r="I254">
        <v>78.2</v>
      </c>
      <c r="J254">
        <v>76.5</v>
      </c>
      <c r="K254">
        <v>82.9</v>
      </c>
      <c r="L254" s="46">
        <v>0</v>
      </c>
      <c r="M254" s="2">
        <v>0.48472222222222222</v>
      </c>
      <c r="N254">
        <v>89</v>
      </c>
      <c r="O254">
        <v>70.400000000000006</v>
      </c>
      <c r="P254">
        <v>100.9</v>
      </c>
      <c r="Q254">
        <v>1.3</v>
      </c>
      <c r="R254" t="s">
        <v>440</v>
      </c>
      <c r="S254">
        <v>158</v>
      </c>
      <c r="T254" s="2">
        <v>0.3923611111111111</v>
      </c>
      <c r="U254" s="2">
        <v>0.40208333333333335</v>
      </c>
      <c r="V254">
        <v>14.00000000000003</v>
      </c>
      <c r="W254" s="2">
        <v>0.40208333333333335</v>
      </c>
      <c r="X254" t="s">
        <v>452</v>
      </c>
      <c r="Y254" t="s">
        <v>462</v>
      </c>
      <c r="Z254" s="46" t="s">
        <v>486</v>
      </c>
      <c r="AA254">
        <v>700</v>
      </c>
      <c r="AB254">
        <v>2</v>
      </c>
      <c r="AC254">
        <v>2</v>
      </c>
      <c r="AD254">
        <v>127.74</v>
      </c>
      <c r="AE254">
        <v>272</v>
      </c>
      <c r="AF254">
        <v>85.45</v>
      </c>
      <c r="AG254">
        <v>9.4499999999999993</v>
      </c>
      <c r="AH254">
        <v>-999</v>
      </c>
      <c r="AI254" t="s">
        <v>507</v>
      </c>
      <c r="AJ254" s="46" t="s">
        <v>440</v>
      </c>
      <c r="AK254">
        <v>-999</v>
      </c>
      <c r="AL254">
        <v>-999</v>
      </c>
      <c r="AM254">
        <v>-999</v>
      </c>
      <c r="AN254">
        <v>-999</v>
      </c>
      <c r="AO254" s="46" t="s">
        <v>440</v>
      </c>
      <c r="AP254">
        <v>-999</v>
      </c>
      <c r="AQ254">
        <v>-999</v>
      </c>
      <c r="AR254">
        <v>-999</v>
      </c>
      <c r="AS254" s="46">
        <v>-999</v>
      </c>
      <c r="AT254" s="46" t="s">
        <v>440</v>
      </c>
      <c r="AU254" s="46">
        <v>-999</v>
      </c>
      <c r="AV254" s="46" t="s">
        <v>442</v>
      </c>
      <c r="AW254" s="46" t="s">
        <v>442</v>
      </c>
      <c r="AX254" s="46" t="s">
        <v>442</v>
      </c>
      <c r="AY254" s="46" t="s">
        <v>463</v>
      </c>
      <c r="AZ254" s="46">
        <v>-999</v>
      </c>
      <c r="BA254" t="s">
        <v>442</v>
      </c>
      <c r="BB254">
        <v>-999</v>
      </c>
      <c r="BC254" s="2">
        <v>0.40347222222222223</v>
      </c>
      <c r="BD254">
        <v>1</v>
      </c>
      <c r="BE254" t="s">
        <v>479</v>
      </c>
      <c r="BF254" s="2">
        <v>0.39861111111111108</v>
      </c>
      <c r="BG254">
        <v>1</v>
      </c>
      <c r="BH254" t="s">
        <v>752</v>
      </c>
      <c r="BI254" s="2">
        <v>0.42291666666666666</v>
      </c>
      <c r="BJ254">
        <v>1</v>
      </c>
      <c r="BK254" t="s">
        <v>752</v>
      </c>
      <c r="BL254" s="2">
        <v>0.47083333333333338</v>
      </c>
      <c r="BM254">
        <v>80</v>
      </c>
      <c r="BN254">
        <v>80</v>
      </c>
      <c r="BO254">
        <v>80</v>
      </c>
      <c r="BP254">
        <v>80</v>
      </c>
      <c r="BQ254">
        <v>80</v>
      </c>
      <c r="BR254">
        <v>1150</v>
      </c>
      <c r="BS254">
        <v>-999</v>
      </c>
      <c r="BT254">
        <v>5.8029999999999999</v>
      </c>
      <c r="BU254">
        <v>-18.966999999999999</v>
      </c>
      <c r="BV254">
        <v>0.49751089999999998</v>
      </c>
      <c r="BW254">
        <v>0.18213499999999999</v>
      </c>
      <c r="BX254">
        <v>6.1984740000000003E-2</v>
      </c>
      <c r="BY254">
        <v>2.2695159999999999E-2</v>
      </c>
      <c r="BZ254">
        <v>0.3955284</v>
      </c>
      <c r="CA254" t="s">
        <v>429</v>
      </c>
      <c r="CB254">
        <v>1</v>
      </c>
      <c r="CC254">
        <v>10</v>
      </c>
      <c r="CD254">
        <v>5</v>
      </c>
      <c r="CE254">
        <v>30</v>
      </c>
      <c r="CF254">
        <v>20</v>
      </c>
      <c r="CG254">
        <v>1.5</v>
      </c>
      <c r="CH254">
        <v>1</v>
      </c>
      <c r="CI254" t="s">
        <v>1798</v>
      </c>
      <c r="CJ254" t="s">
        <v>961</v>
      </c>
      <c r="CK254">
        <v>3</v>
      </c>
      <c r="CL254">
        <v>1</v>
      </c>
      <c r="CM254">
        <v>1</v>
      </c>
      <c r="CN254">
        <v>1</v>
      </c>
      <c r="CO254" t="s">
        <v>872</v>
      </c>
      <c r="CP254" t="s">
        <v>1799</v>
      </c>
    </row>
    <row r="255" spans="1:94" x14ac:dyDescent="0.3">
      <c r="A255" t="s">
        <v>169</v>
      </c>
      <c r="B255" s="1">
        <v>42543</v>
      </c>
      <c r="C255" t="s">
        <v>391</v>
      </c>
      <c r="D255" s="46" t="s">
        <v>419</v>
      </c>
      <c r="E255" t="s">
        <v>423</v>
      </c>
      <c r="F255">
        <v>26.91685</v>
      </c>
      <c r="G255">
        <v>-80.133160000000004</v>
      </c>
      <c r="H255" s="2">
        <v>0.33888888888888885</v>
      </c>
      <c r="I255">
        <v>78.2</v>
      </c>
      <c r="J255">
        <v>76.5</v>
      </c>
      <c r="K255">
        <v>82.9</v>
      </c>
      <c r="L255" s="46">
        <v>0</v>
      </c>
      <c r="M255" s="2">
        <v>0.48472222222222222</v>
      </c>
      <c r="N255">
        <v>89</v>
      </c>
      <c r="O255">
        <v>70.400000000000006</v>
      </c>
      <c r="P255">
        <v>100.9</v>
      </c>
      <c r="Q255">
        <v>1.3</v>
      </c>
      <c r="R255" t="s">
        <v>440</v>
      </c>
      <c r="S255">
        <v>159</v>
      </c>
      <c r="T255" s="2">
        <v>0.3923611111111111</v>
      </c>
      <c r="U255" s="2">
        <v>0.40208333333333335</v>
      </c>
      <c r="V255">
        <v>14.00000000000003</v>
      </c>
      <c r="W255" s="2">
        <v>0.40208333333333335</v>
      </c>
      <c r="X255" t="s">
        <v>452</v>
      </c>
      <c r="Y255" t="s">
        <v>462</v>
      </c>
      <c r="Z255" s="46" t="s">
        <v>485</v>
      </c>
      <c r="AA255">
        <v>780</v>
      </c>
      <c r="AB255">
        <v>3</v>
      </c>
      <c r="AC255">
        <v>3</v>
      </c>
      <c r="AD255">
        <v>132.38499999999999</v>
      </c>
      <c r="AE255">
        <v>280</v>
      </c>
      <c r="AF255">
        <v>92.435000000000002</v>
      </c>
      <c r="AG255">
        <v>9.2850000000000001</v>
      </c>
      <c r="AH255">
        <v>-999</v>
      </c>
      <c r="AI255" t="s">
        <v>508</v>
      </c>
      <c r="AJ255" s="46" t="s">
        <v>440</v>
      </c>
      <c r="AK255">
        <v>-999</v>
      </c>
      <c r="AL255">
        <v>-999</v>
      </c>
      <c r="AM255">
        <v>-999</v>
      </c>
      <c r="AN255">
        <v>-999</v>
      </c>
      <c r="AO255" s="46" t="s">
        <v>442</v>
      </c>
      <c r="AP255">
        <v>1.7</v>
      </c>
      <c r="AQ255">
        <v>-999</v>
      </c>
      <c r="AR255">
        <v>-999</v>
      </c>
      <c r="AS255" s="46" t="s">
        <v>429</v>
      </c>
      <c r="AT255" s="46" t="s">
        <v>442</v>
      </c>
      <c r="AU255" s="46">
        <v>0</v>
      </c>
      <c r="AV255" s="46" t="s">
        <v>442</v>
      </c>
      <c r="AW255" s="46" t="s">
        <v>442</v>
      </c>
      <c r="AX255" s="46" t="s">
        <v>442</v>
      </c>
      <c r="AY255" s="46" t="s">
        <v>467</v>
      </c>
      <c r="AZ255" s="46">
        <v>-999</v>
      </c>
      <c r="BA255" t="s">
        <v>442</v>
      </c>
      <c r="BB255">
        <v>-999</v>
      </c>
      <c r="BC255" s="2">
        <v>0.40347222222222223</v>
      </c>
      <c r="BD255">
        <v>0.4</v>
      </c>
      <c r="BE255" t="s">
        <v>752</v>
      </c>
      <c r="BF255" s="2">
        <v>0.39861111111111108</v>
      </c>
      <c r="BG255">
        <v>0.9</v>
      </c>
      <c r="BH255" t="s">
        <v>754</v>
      </c>
      <c r="BI255" s="2">
        <v>0.42291666666666666</v>
      </c>
      <c r="BJ255">
        <v>1</v>
      </c>
      <c r="BK255" t="s">
        <v>754</v>
      </c>
      <c r="BL255" s="2">
        <v>0.47083333333333338</v>
      </c>
      <c r="BM255">
        <v>80</v>
      </c>
      <c r="BN255">
        <v>80</v>
      </c>
      <c r="BO255">
        <v>80</v>
      </c>
      <c r="BP255">
        <v>80</v>
      </c>
      <c r="BQ255">
        <v>80</v>
      </c>
      <c r="BR255">
        <v>930</v>
      </c>
      <c r="BS255">
        <v>-999</v>
      </c>
      <c r="BT255">
        <v>7.8739999999999997</v>
      </c>
      <c r="BU255">
        <v>-21.61</v>
      </c>
      <c r="BV255">
        <v>0.3048826</v>
      </c>
      <c r="BW255">
        <v>0.2445244</v>
      </c>
      <c r="BX255">
        <v>0.19826779999999999</v>
      </c>
      <c r="BY255">
        <v>9.4024720000000006E-2</v>
      </c>
      <c r="BZ255">
        <v>0.29969180000000001</v>
      </c>
      <c r="CA255" t="s">
        <v>429</v>
      </c>
      <c r="CB255">
        <v>1</v>
      </c>
      <c r="CC255">
        <v>10</v>
      </c>
      <c r="CD255">
        <v>5</v>
      </c>
      <c r="CE255">
        <v>30</v>
      </c>
      <c r="CF255">
        <v>20</v>
      </c>
      <c r="CG255">
        <v>1.5</v>
      </c>
      <c r="CH255">
        <v>1</v>
      </c>
      <c r="CI255" t="s">
        <v>1798</v>
      </c>
      <c r="CJ255" t="s">
        <v>961</v>
      </c>
      <c r="CK255">
        <v>3</v>
      </c>
      <c r="CL255">
        <v>1</v>
      </c>
      <c r="CM255">
        <v>1</v>
      </c>
      <c r="CN255">
        <v>1</v>
      </c>
      <c r="CO255" t="s">
        <v>872</v>
      </c>
      <c r="CP255" t="s">
        <v>1799</v>
      </c>
    </row>
    <row r="256" spans="1:94" x14ac:dyDescent="0.3">
      <c r="A256" t="s">
        <v>170</v>
      </c>
      <c r="B256" s="1">
        <v>42543</v>
      </c>
      <c r="C256" t="s">
        <v>391</v>
      </c>
      <c r="D256" s="46" t="s">
        <v>419</v>
      </c>
      <c r="E256" t="s">
        <v>423</v>
      </c>
      <c r="F256">
        <v>26.91685</v>
      </c>
      <c r="G256">
        <v>-80.133160000000004</v>
      </c>
      <c r="H256" s="2">
        <v>0.33888888888888885</v>
      </c>
      <c r="I256">
        <v>78.2</v>
      </c>
      <c r="J256">
        <v>76.5</v>
      </c>
      <c r="K256">
        <v>82.9</v>
      </c>
      <c r="L256" s="46">
        <v>0</v>
      </c>
      <c r="M256" s="2">
        <v>0.48472222222222222</v>
      </c>
      <c r="N256">
        <v>89</v>
      </c>
      <c r="O256">
        <v>70.400000000000006</v>
      </c>
      <c r="P256">
        <v>100.9</v>
      </c>
      <c r="Q256">
        <v>1.3</v>
      </c>
      <c r="R256" t="s">
        <v>440</v>
      </c>
      <c r="S256">
        <v>160</v>
      </c>
      <c r="T256" s="2">
        <v>0.3923611111111111</v>
      </c>
      <c r="U256" s="2">
        <v>0.40208333333333335</v>
      </c>
      <c r="V256">
        <v>14.00000000000003</v>
      </c>
      <c r="W256" s="2">
        <v>0.40208333333333335</v>
      </c>
      <c r="X256" t="s">
        <v>452</v>
      </c>
      <c r="Y256" t="s">
        <v>462</v>
      </c>
      <c r="Z256" s="46" t="s">
        <v>486</v>
      </c>
      <c r="AA256">
        <v>820</v>
      </c>
      <c r="AB256">
        <v>2</v>
      </c>
      <c r="AC256">
        <v>3</v>
      </c>
      <c r="AD256">
        <v>132.07499999999999</v>
      </c>
      <c r="AE256">
        <v>287</v>
      </c>
      <c r="AF256">
        <v>92.825000000000003</v>
      </c>
      <c r="AG256">
        <v>10.225</v>
      </c>
      <c r="AH256">
        <v>-999</v>
      </c>
      <c r="AI256" t="s">
        <v>509</v>
      </c>
      <c r="AJ256" s="46" t="s">
        <v>440</v>
      </c>
      <c r="AK256">
        <v>-999</v>
      </c>
      <c r="AL256">
        <v>-999</v>
      </c>
      <c r="AM256">
        <v>-999</v>
      </c>
      <c r="AN256">
        <v>-999</v>
      </c>
      <c r="AO256" s="46" t="s">
        <v>442</v>
      </c>
      <c r="AP256">
        <v>1.131</v>
      </c>
      <c r="AQ256">
        <v>-999</v>
      </c>
      <c r="AR256">
        <v>-999</v>
      </c>
      <c r="AS256" s="46" t="s">
        <v>429</v>
      </c>
      <c r="AT256" s="46" t="s">
        <v>442</v>
      </c>
      <c r="AU256" s="46">
        <v>0</v>
      </c>
      <c r="AV256" s="46" t="s">
        <v>442</v>
      </c>
      <c r="AW256" s="46" t="s">
        <v>442</v>
      </c>
      <c r="AX256" s="46" t="s">
        <v>442</v>
      </c>
      <c r="AY256" s="46" t="s">
        <v>465</v>
      </c>
      <c r="AZ256" s="46">
        <v>-999</v>
      </c>
      <c r="BA256" t="s">
        <v>442</v>
      </c>
      <c r="BB256">
        <v>-999</v>
      </c>
      <c r="BC256">
        <v>-999</v>
      </c>
      <c r="BD256">
        <v>-999</v>
      </c>
      <c r="BE256">
        <v>-999</v>
      </c>
      <c r="BF256" s="2">
        <v>0.43402777777777773</v>
      </c>
      <c r="BG256">
        <v>1</v>
      </c>
      <c r="BH256" t="s">
        <v>962</v>
      </c>
      <c r="BI256" s="43">
        <v>-999</v>
      </c>
      <c r="BJ256">
        <v>-999</v>
      </c>
      <c r="BK256">
        <v>-999</v>
      </c>
      <c r="BL256" s="2">
        <v>0.47083333333333338</v>
      </c>
      <c r="BM256">
        <v>-999</v>
      </c>
      <c r="BN256">
        <v>-999</v>
      </c>
      <c r="BO256">
        <v>-999</v>
      </c>
      <c r="BP256">
        <v>-999</v>
      </c>
      <c r="BQ256">
        <v>-999</v>
      </c>
      <c r="BR256">
        <v>840</v>
      </c>
      <c r="BS256">
        <v>-999</v>
      </c>
      <c r="BT256">
        <v>6.4560000000000004</v>
      </c>
      <c r="BU256">
        <v>-19.739000000000001</v>
      </c>
      <c r="BV256">
        <v>0.46689160000000002</v>
      </c>
      <c r="BW256">
        <v>0.26394339999999999</v>
      </c>
      <c r="BX256">
        <v>8.5523840000000004E-2</v>
      </c>
      <c r="BY256">
        <v>2.8452430000000001E-2</v>
      </c>
      <c r="BZ256">
        <v>0.35373130000000003</v>
      </c>
      <c r="CA256" t="s">
        <v>429</v>
      </c>
      <c r="CB256">
        <v>1</v>
      </c>
      <c r="CC256">
        <v>10</v>
      </c>
      <c r="CD256">
        <v>5</v>
      </c>
      <c r="CE256">
        <v>30</v>
      </c>
      <c r="CF256">
        <v>20</v>
      </c>
      <c r="CG256">
        <v>1.5</v>
      </c>
      <c r="CH256">
        <v>1</v>
      </c>
      <c r="CI256" t="s">
        <v>1798</v>
      </c>
      <c r="CJ256" t="s">
        <v>961</v>
      </c>
      <c r="CK256">
        <v>3</v>
      </c>
      <c r="CL256">
        <v>1</v>
      </c>
      <c r="CM256">
        <v>1</v>
      </c>
      <c r="CN256">
        <v>1</v>
      </c>
      <c r="CO256" t="s">
        <v>872</v>
      </c>
      <c r="CP256" t="s">
        <v>1799</v>
      </c>
    </row>
    <row r="257" spans="1:94" x14ac:dyDescent="0.3">
      <c r="A257" t="s">
        <v>171</v>
      </c>
      <c r="B257" s="1">
        <v>42543</v>
      </c>
      <c r="C257" t="s">
        <v>391</v>
      </c>
      <c r="D257" s="46" t="s">
        <v>419</v>
      </c>
      <c r="E257" t="s">
        <v>423</v>
      </c>
      <c r="F257">
        <v>26.91685</v>
      </c>
      <c r="G257">
        <v>-80.133160000000004</v>
      </c>
      <c r="H257" s="2">
        <v>0.33888888888888885</v>
      </c>
      <c r="I257">
        <v>78.2</v>
      </c>
      <c r="J257">
        <v>76.5</v>
      </c>
      <c r="K257">
        <v>82.9</v>
      </c>
      <c r="L257" s="46">
        <v>0</v>
      </c>
      <c r="M257" s="2">
        <v>0.48472222222222222</v>
      </c>
      <c r="N257">
        <v>89</v>
      </c>
      <c r="O257">
        <v>70.400000000000006</v>
      </c>
      <c r="P257">
        <v>100.9</v>
      </c>
      <c r="Q257">
        <v>1.3</v>
      </c>
      <c r="R257" t="s">
        <v>440</v>
      </c>
      <c r="S257">
        <v>161</v>
      </c>
      <c r="T257" s="2">
        <v>0.4375</v>
      </c>
      <c r="U257" s="2">
        <v>0.44513888888888892</v>
      </c>
      <c r="V257">
        <v>11.000000000000041</v>
      </c>
      <c r="W257" s="2">
        <v>0.44513888888888892</v>
      </c>
      <c r="X257" t="s">
        <v>452</v>
      </c>
      <c r="Y257" t="s">
        <v>462</v>
      </c>
      <c r="Z257" s="46" t="s">
        <v>485</v>
      </c>
      <c r="AA257">
        <v>730</v>
      </c>
      <c r="AB257">
        <v>3</v>
      </c>
      <c r="AC257">
        <v>3</v>
      </c>
      <c r="AD257">
        <v>131.91999999999999</v>
      </c>
      <c r="AE257">
        <v>270</v>
      </c>
      <c r="AF257">
        <v>83.6</v>
      </c>
      <c r="AG257">
        <v>8.8800000000000008</v>
      </c>
      <c r="AH257">
        <v>-999</v>
      </c>
      <c r="AI257" t="s">
        <v>510</v>
      </c>
      <c r="AJ257" s="46" t="s">
        <v>440</v>
      </c>
      <c r="AK257">
        <v>-999</v>
      </c>
      <c r="AL257">
        <v>-999</v>
      </c>
      <c r="AM257">
        <v>-999</v>
      </c>
      <c r="AN257">
        <v>-999</v>
      </c>
      <c r="AO257" s="46" t="s">
        <v>442</v>
      </c>
      <c r="AP257">
        <v>0.94899999999999995</v>
      </c>
      <c r="AQ257">
        <v>-999</v>
      </c>
      <c r="AR257">
        <v>-999</v>
      </c>
      <c r="AS257" s="46" t="s">
        <v>429</v>
      </c>
      <c r="AT257" s="46" t="s">
        <v>442</v>
      </c>
      <c r="AU257" s="46">
        <v>0</v>
      </c>
      <c r="AV257" s="46" t="s">
        <v>442</v>
      </c>
      <c r="AW257" s="46" t="s">
        <v>442</v>
      </c>
      <c r="AX257" s="46" t="s">
        <v>442</v>
      </c>
      <c r="AY257" s="46" t="s">
        <v>465</v>
      </c>
      <c r="AZ257" s="46">
        <v>-999</v>
      </c>
      <c r="BA257" t="s">
        <v>442</v>
      </c>
      <c r="BB257">
        <v>-999</v>
      </c>
      <c r="BC257" s="2">
        <v>0.44722222222222219</v>
      </c>
      <c r="BD257">
        <v>0.4</v>
      </c>
      <c r="BE257" t="s">
        <v>754</v>
      </c>
      <c r="BF257" s="2">
        <v>0.45555555555555555</v>
      </c>
      <c r="BG257">
        <v>1</v>
      </c>
      <c r="BH257" t="s">
        <v>962</v>
      </c>
      <c r="BI257" s="2" t="s">
        <v>963</v>
      </c>
      <c r="BJ257">
        <v>0.8</v>
      </c>
      <c r="BK257" t="s">
        <v>962</v>
      </c>
      <c r="BL257" s="2">
        <v>0.47083333333333338</v>
      </c>
      <c r="BM257">
        <v>80</v>
      </c>
      <c r="BN257">
        <v>80</v>
      </c>
      <c r="BO257">
        <v>80</v>
      </c>
      <c r="BP257">
        <v>80</v>
      </c>
      <c r="BQ257">
        <v>80</v>
      </c>
      <c r="BR257">
        <v>960</v>
      </c>
      <c r="BS257">
        <v>-999</v>
      </c>
      <c r="BT257">
        <v>6.1891428571428575</v>
      </c>
      <c r="BU257">
        <v>-20.111000000000001</v>
      </c>
      <c r="BV257">
        <v>0.45292130000000003</v>
      </c>
      <c r="BW257">
        <v>0.23266139999999999</v>
      </c>
      <c r="BX257">
        <v>7.8528860000000006E-2</v>
      </c>
      <c r="BY257">
        <v>2.6912189999999999E-2</v>
      </c>
      <c r="BZ257">
        <v>0.394515</v>
      </c>
      <c r="CA257" t="s">
        <v>429</v>
      </c>
      <c r="CB257">
        <v>1</v>
      </c>
      <c r="CC257">
        <v>20</v>
      </c>
      <c r="CD257">
        <v>5</v>
      </c>
      <c r="CE257">
        <v>30</v>
      </c>
      <c r="CF257">
        <v>20</v>
      </c>
      <c r="CG257">
        <v>1.5</v>
      </c>
      <c r="CH257">
        <v>1</v>
      </c>
      <c r="CI257" t="s">
        <v>1798</v>
      </c>
      <c r="CJ257" t="s">
        <v>961</v>
      </c>
      <c r="CK257">
        <v>3</v>
      </c>
      <c r="CL257">
        <v>1</v>
      </c>
      <c r="CM257">
        <v>1</v>
      </c>
      <c r="CN257">
        <v>1</v>
      </c>
      <c r="CO257" t="s">
        <v>872</v>
      </c>
      <c r="CP257" t="s">
        <v>1799</v>
      </c>
    </row>
    <row r="258" spans="1:94" x14ac:dyDescent="0.3">
      <c r="A258" t="s">
        <v>172</v>
      </c>
      <c r="B258" s="1">
        <v>42543</v>
      </c>
      <c r="C258" t="s">
        <v>391</v>
      </c>
      <c r="D258" s="46" t="s">
        <v>419</v>
      </c>
      <c r="E258" t="s">
        <v>423</v>
      </c>
      <c r="F258">
        <v>26.91685</v>
      </c>
      <c r="G258">
        <v>-80.133160000000004</v>
      </c>
      <c r="H258" s="2">
        <v>0.33888888888888885</v>
      </c>
      <c r="I258">
        <v>78.2</v>
      </c>
      <c r="J258">
        <v>76.5</v>
      </c>
      <c r="K258">
        <v>82.9</v>
      </c>
      <c r="L258" s="46">
        <v>0</v>
      </c>
      <c r="M258" s="2">
        <v>0.48472222222222222</v>
      </c>
      <c r="N258">
        <v>89</v>
      </c>
      <c r="O258">
        <v>70.400000000000006</v>
      </c>
      <c r="P258">
        <v>100.9</v>
      </c>
      <c r="Q258">
        <v>1.3</v>
      </c>
      <c r="R258" t="s">
        <v>440</v>
      </c>
      <c r="S258">
        <v>162</v>
      </c>
      <c r="T258" s="2">
        <v>0.4375</v>
      </c>
      <c r="U258" s="2">
        <v>0.44513888888888892</v>
      </c>
      <c r="V258">
        <v>11.000000000000041</v>
      </c>
      <c r="W258" s="2">
        <v>0.44513888888888892</v>
      </c>
      <c r="X258" t="s">
        <v>452</v>
      </c>
      <c r="Y258" t="s">
        <v>462</v>
      </c>
      <c r="Z258" s="46" t="s">
        <v>485</v>
      </c>
      <c r="AA258">
        <v>650</v>
      </c>
      <c r="AB258">
        <v>3</v>
      </c>
      <c r="AC258">
        <v>4</v>
      </c>
      <c r="AD258">
        <v>126.04</v>
      </c>
      <c r="AE258">
        <v>263</v>
      </c>
      <c r="AF258">
        <v>81.16</v>
      </c>
      <c r="AG258">
        <v>10.5</v>
      </c>
      <c r="AH258">
        <v>-999</v>
      </c>
      <c r="AI258" t="s">
        <v>511</v>
      </c>
      <c r="AJ258" s="46" t="s">
        <v>440</v>
      </c>
      <c r="AK258">
        <v>-999</v>
      </c>
      <c r="AL258">
        <v>-999</v>
      </c>
      <c r="AM258">
        <v>-999</v>
      </c>
      <c r="AN258">
        <v>-999</v>
      </c>
      <c r="AO258" s="46" t="s">
        <v>442</v>
      </c>
      <c r="AP258">
        <v>0.26100000000000001</v>
      </c>
      <c r="AQ258">
        <v>-999</v>
      </c>
      <c r="AR258">
        <v>-999</v>
      </c>
      <c r="AS258" s="46">
        <v>-999</v>
      </c>
      <c r="AT258" s="46" t="s">
        <v>442</v>
      </c>
      <c r="AU258" s="46">
        <v>0</v>
      </c>
      <c r="AV258" s="46" t="s">
        <v>442</v>
      </c>
      <c r="AW258" s="46" t="s">
        <v>442</v>
      </c>
      <c r="AX258" s="46" t="s">
        <v>442</v>
      </c>
      <c r="AY258" s="46" t="s">
        <v>465</v>
      </c>
      <c r="AZ258" s="46">
        <v>-999</v>
      </c>
      <c r="BA258" t="s">
        <v>442</v>
      </c>
      <c r="BB258">
        <v>-999</v>
      </c>
      <c r="BC258">
        <v>-999</v>
      </c>
      <c r="BD258">
        <v>-999</v>
      </c>
      <c r="BE258">
        <v>-999</v>
      </c>
      <c r="BF258" s="2">
        <v>0.47152777777777777</v>
      </c>
      <c r="BG258">
        <v>2</v>
      </c>
      <c r="BH258" t="s">
        <v>962</v>
      </c>
      <c r="BI258" s="43">
        <v>-999</v>
      </c>
      <c r="BJ258">
        <v>-999</v>
      </c>
      <c r="BK258">
        <v>-999</v>
      </c>
      <c r="BL258" s="2">
        <v>0.47083333333333338</v>
      </c>
      <c r="BM258">
        <v>-999</v>
      </c>
      <c r="BN258">
        <v>-999</v>
      </c>
      <c r="BO258">
        <v>-999</v>
      </c>
      <c r="BP258">
        <v>-999</v>
      </c>
      <c r="BQ258">
        <v>-999</v>
      </c>
      <c r="BR258">
        <v>1280</v>
      </c>
      <c r="BS258">
        <v>-999</v>
      </c>
      <c r="BT258">
        <v>7.3072857142857144</v>
      </c>
      <c r="BU258">
        <v>-20.186</v>
      </c>
      <c r="BV258">
        <v>0.38795869999999999</v>
      </c>
      <c r="BW258">
        <v>0.27607209999999999</v>
      </c>
      <c r="BX258">
        <v>0.15902459999999999</v>
      </c>
      <c r="BY258">
        <v>4.6800580000000001E-2</v>
      </c>
      <c r="BZ258">
        <v>0.29784460000000001</v>
      </c>
      <c r="CA258" t="s">
        <v>429</v>
      </c>
      <c r="CB258">
        <v>1</v>
      </c>
      <c r="CC258">
        <v>20</v>
      </c>
      <c r="CD258">
        <v>5</v>
      </c>
      <c r="CE258">
        <v>30</v>
      </c>
      <c r="CF258">
        <v>20</v>
      </c>
      <c r="CG258">
        <v>1.5</v>
      </c>
      <c r="CH258">
        <v>1</v>
      </c>
      <c r="CI258" t="s">
        <v>1798</v>
      </c>
      <c r="CJ258" t="s">
        <v>961</v>
      </c>
      <c r="CK258">
        <v>3</v>
      </c>
      <c r="CL258">
        <v>1</v>
      </c>
      <c r="CM258">
        <v>1</v>
      </c>
      <c r="CN258">
        <v>1</v>
      </c>
      <c r="CO258" t="s">
        <v>872</v>
      </c>
      <c r="CP258" t="s">
        <v>1799</v>
      </c>
    </row>
    <row r="259" spans="1:94" x14ac:dyDescent="0.3">
      <c r="A259" t="s">
        <v>173</v>
      </c>
      <c r="B259" s="1">
        <v>42543</v>
      </c>
      <c r="C259" t="s">
        <v>391</v>
      </c>
      <c r="D259" s="46" t="s">
        <v>419</v>
      </c>
      <c r="E259" t="s">
        <v>423</v>
      </c>
      <c r="F259">
        <v>26.91685</v>
      </c>
      <c r="G259">
        <v>-80.133160000000004</v>
      </c>
      <c r="H259" s="2">
        <v>0.33888888888888885</v>
      </c>
      <c r="I259">
        <v>78.2</v>
      </c>
      <c r="J259">
        <v>76.5</v>
      </c>
      <c r="K259">
        <v>82.9</v>
      </c>
      <c r="L259" s="46">
        <v>0</v>
      </c>
      <c r="M259" s="2">
        <v>0.48472222222222222</v>
      </c>
      <c r="N259">
        <v>89</v>
      </c>
      <c r="O259">
        <v>70.400000000000006</v>
      </c>
      <c r="P259">
        <v>100.9</v>
      </c>
      <c r="Q259">
        <v>1.3</v>
      </c>
      <c r="R259" t="s">
        <v>440</v>
      </c>
      <c r="S259">
        <v>163</v>
      </c>
      <c r="T259" s="2">
        <v>0.4375</v>
      </c>
      <c r="U259" s="2">
        <v>0.44513888888888892</v>
      </c>
      <c r="V259">
        <v>11.000000000000041</v>
      </c>
      <c r="W259" s="2">
        <v>0.44513888888888892</v>
      </c>
      <c r="X259" t="s">
        <v>452</v>
      </c>
      <c r="Y259" t="s">
        <v>462</v>
      </c>
      <c r="Z259" s="46" t="s">
        <v>485</v>
      </c>
      <c r="AA259">
        <v>800</v>
      </c>
      <c r="AB259">
        <v>3</v>
      </c>
      <c r="AC259">
        <v>3</v>
      </c>
      <c r="AD259">
        <v>124.59</v>
      </c>
      <c r="AE259">
        <v>261</v>
      </c>
      <c r="AF259">
        <v>87.5</v>
      </c>
      <c r="AG259">
        <v>10.83</v>
      </c>
      <c r="AH259">
        <v>-999</v>
      </c>
      <c r="AI259" t="s">
        <v>512</v>
      </c>
      <c r="AJ259" s="46" t="s">
        <v>440</v>
      </c>
      <c r="AK259">
        <v>-999</v>
      </c>
      <c r="AL259">
        <v>-999</v>
      </c>
      <c r="AM259">
        <v>-999</v>
      </c>
      <c r="AN259">
        <v>-999</v>
      </c>
      <c r="AO259" s="46" t="s">
        <v>440</v>
      </c>
      <c r="AP259">
        <v>-999</v>
      </c>
      <c r="AQ259">
        <v>-999</v>
      </c>
      <c r="AR259">
        <v>-999</v>
      </c>
      <c r="AS259" s="46">
        <v>-999</v>
      </c>
      <c r="AT259" s="46" t="s">
        <v>442</v>
      </c>
      <c r="AU259" s="46">
        <v>0</v>
      </c>
      <c r="AV259" s="46" t="s">
        <v>442</v>
      </c>
      <c r="AW259" s="46" t="s">
        <v>442</v>
      </c>
      <c r="AX259" s="46" t="s">
        <v>442</v>
      </c>
      <c r="AY259" s="46" t="s">
        <v>471</v>
      </c>
      <c r="AZ259" s="46">
        <v>-999</v>
      </c>
      <c r="BA259" t="s">
        <v>442</v>
      </c>
      <c r="BB259">
        <v>-999</v>
      </c>
      <c r="BC259">
        <v>-999</v>
      </c>
      <c r="BD259">
        <v>-999</v>
      </c>
      <c r="BE259">
        <v>-999</v>
      </c>
      <c r="BF259" s="2">
        <v>0.47222222222222227</v>
      </c>
      <c r="BG259">
        <v>1.5</v>
      </c>
      <c r="BH259" t="s">
        <v>479</v>
      </c>
      <c r="BI259" s="43">
        <v>-999</v>
      </c>
      <c r="BJ259">
        <v>-999</v>
      </c>
      <c r="BK259">
        <v>-999</v>
      </c>
      <c r="BL259" s="2">
        <v>0.47083333333333338</v>
      </c>
      <c r="BM259">
        <v>-999</v>
      </c>
      <c r="BN259">
        <v>-999</v>
      </c>
      <c r="BO259">
        <v>-999</v>
      </c>
      <c r="BP259">
        <v>-999</v>
      </c>
      <c r="BQ259">
        <v>-999</v>
      </c>
      <c r="BR259">
        <v>850</v>
      </c>
      <c r="BS259">
        <v>-999</v>
      </c>
      <c r="BT259">
        <v>6.5284285714285719</v>
      </c>
      <c r="BU259">
        <v>-18.689</v>
      </c>
      <c r="BV259">
        <v>0.52619720000000003</v>
      </c>
      <c r="BW259">
        <v>0.26864440000000001</v>
      </c>
      <c r="BX259">
        <v>8.004037E-2</v>
      </c>
      <c r="BY259">
        <v>2.6994150000000001E-2</v>
      </c>
      <c r="BZ259">
        <v>0.3057069</v>
      </c>
      <c r="CA259" t="s">
        <v>429</v>
      </c>
      <c r="CB259">
        <v>1</v>
      </c>
      <c r="CC259">
        <v>20</v>
      </c>
      <c r="CD259">
        <v>5</v>
      </c>
      <c r="CE259">
        <v>30</v>
      </c>
      <c r="CF259">
        <v>20</v>
      </c>
      <c r="CG259">
        <v>1.5</v>
      </c>
      <c r="CH259">
        <v>1</v>
      </c>
      <c r="CI259" t="s">
        <v>1798</v>
      </c>
      <c r="CJ259" t="s">
        <v>961</v>
      </c>
      <c r="CK259">
        <v>3</v>
      </c>
      <c r="CL259">
        <v>1</v>
      </c>
      <c r="CM259">
        <v>1</v>
      </c>
      <c r="CN259">
        <v>1</v>
      </c>
      <c r="CO259" t="s">
        <v>872</v>
      </c>
      <c r="CP259" t="s">
        <v>1799</v>
      </c>
    </row>
    <row r="260" spans="1:94" x14ac:dyDescent="0.3">
      <c r="A260" t="s">
        <v>174</v>
      </c>
      <c r="B260" s="1">
        <v>42543</v>
      </c>
      <c r="C260" t="s">
        <v>391</v>
      </c>
      <c r="D260" s="46" t="s">
        <v>419</v>
      </c>
      <c r="E260" t="s">
        <v>423</v>
      </c>
      <c r="F260">
        <v>26.91685</v>
      </c>
      <c r="G260">
        <v>-80.133160000000004</v>
      </c>
      <c r="H260" s="2">
        <v>0.33888888888888885</v>
      </c>
      <c r="I260">
        <v>78.2</v>
      </c>
      <c r="J260">
        <v>76.5</v>
      </c>
      <c r="K260">
        <v>82.9</v>
      </c>
      <c r="L260" s="46">
        <v>0</v>
      </c>
      <c r="M260" s="2">
        <v>0.48472222222222222</v>
      </c>
      <c r="N260">
        <v>89</v>
      </c>
      <c r="O260">
        <v>70.400000000000006</v>
      </c>
      <c r="P260">
        <v>100.9</v>
      </c>
      <c r="Q260">
        <v>1.3</v>
      </c>
      <c r="R260" t="s">
        <v>440</v>
      </c>
      <c r="S260">
        <v>164</v>
      </c>
      <c r="T260" s="2">
        <v>0.4375</v>
      </c>
      <c r="U260" s="2">
        <v>0.44513888888888892</v>
      </c>
      <c r="V260">
        <v>11.000000000000041</v>
      </c>
      <c r="W260" s="2">
        <v>0.44513888888888892</v>
      </c>
      <c r="X260" t="s">
        <v>452</v>
      </c>
      <c r="Y260" t="s">
        <v>462</v>
      </c>
      <c r="Z260" s="46" t="s">
        <v>486</v>
      </c>
      <c r="AA260">
        <v>700</v>
      </c>
      <c r="AB260">
        <v>2</v>
      </c>
      <c r="AC260">
        <v>3</v>
      </c>
      <c r="AD260">
        <v>124.46</v>
      </c>
      <c r="AE260">
        <v>260</v>
      </c>
      <c r="AF260">
        <v>88.17</v>
      </c>
      <c r="AG260">
        <v>9.81</v>
      </c>
      <c r="AH260">
        <v>-999</v>
      </c>
      <c r="AI260" t="s">
        <v>513</v>
      </c>
      <c r="AJ260" s="46" t="s">
        <v>440</v>
      </c>
      <c r="AK260">
        <v>-999</v>
      </c>
      <c r="AL260">
        <v>-999</v>
      </c>
      <c r="AM260">
        <v>-999</v>
      </c>
      <c r="AN260">
        <v>-999</v>
      </c>
      <c r="AO260" s="46" t="s">
        <v>440</v>
      </c>
      <c r="AP260">
        <v>-999</v>
      </c>
      <c r="AQ260">
        <v>-999</v>
      </c>
      <c r="AR260">
        <v>-999</v>
      </c>
      <c r="AS260" s="46">
        <v>-999</v>
      </c>
      <c r="AT260" s="46" t="s">
        <v>440</v>
      </c>
      <c r="AU260" s="46">
        <v>-999</v>
      </c>
      <c r="AV260" s="46" t="s">
        <v>442</v>
      </c>
      <c r="AW260" s="46" t="s">
        <v>442</v>
      </c>
      <c r="AX260" s="46" t="s">
        <v>442</v>
      </c>
      <c r="AY260" s="46" t="s">
        <v>465</v>
      </c>
      <c r="AZ260" s="46">
        <v>-999</v>
      </c>
      <c r="BA260" t="s">
        <v>442</v>
      </c>
      <c r="BB260">
        <v>-999</v>
      </c>
      <c r="BC260">
        <v>-999</v>
      </c>
      <c r="BD260">
        <v>-999</v>
      </c>
      <c r="BE260">
        <v>-999</v>
      </c>
      <c r="BF260" s="2">
        <v>0.47916666666666669</v>
      </c>
      <c r="BG260">
        <v>1</v>
      </c>
      <c r="BH260" t="s">
        <v>962</v>
      </c>
      <c r="BI260" s="43">
        <v>-999</v>
      </c>
      <c r="BJ260">
        <v>-999</v>
      </c>
      <c r="BK260">
        <v>-999</v>
      </c>
      <c r="BL260" s="2">
        <v>0.47083333333333338</v>
      </c>
      <c r="BM260">
        <v>-999</v>
      </c>
      <c r="BN260">
        <v>-999</v>
      </c>
      <c r="BO260">
        <v>-999</v>
      </c>
      <c r="BP260">
        <v>-999</v>
      </c>
      <c r="BQ260">
        <v>-999</v>
      </c>
      <c r="BR260">
        <v>580</v>
      </c>
      <c r="BS260">
        <v>-999</v>
      </c>
      <c r="BT260">
        <v>8.1835714285714278</v>
      </c>
      <c r="BU260">
        <v>-18.527999999999999</v>
      </c>
      <c r="BV260">
        <v>0.36238999999999999</v>
      </c>
      <c r="BW260">
        <v>0.22009780000000001</v>
      </c>
      <c r="BX260">
        <v>0.27548339999999999</v>
      </c>
      <c r="BY260">
        <v>9.6407060000000003E-2</v>
      </c>
      <c r="BZ260">
        <v>0.1619852</v>
      </c>
      <c r="CA260" t="s">
        <v>429</v>
      </c>
      <c r="CB260">
        <v>1</v>
      </c>
      <c r="CC260">
        <v>20</v>
      </c>
      <c r="CD260">
        <v>5</v>
      </c>
      <c r="CE260">
        <v>30</v>
      </c>
      <c r="CF260">
        <v>20</v>
      </c>
      <c r="CG260">
        <v>1.5</v>
      </c>
      <c r="CH260">
        <v>1</v>
      </c>
      <c r="CI260" t="s">
        <v>1798</v>
      </c>
      <c r="CJ260" t="s">
        <v>961</v>
      </c>
      <c r="CK260">
        <v>3</v>
      </c>
      <c r="CL260">
        <v>1</v>
      </c>
      <c r="CM260">
        <v>1</v>
      </c>
      <c r="CN260">
        <v>1</v>
      </c>
      <c r="CO260" t="s">
        <v>872</v>
      </c>
      <c r="CP260" t="s">
        <v>1799</v>
      </c>
    </row>
    <row r="261" spans="1:94" x14ac:dyDescent="0.3">
      <c r="A261" t="s">
        <v>220</v>
      </c>
      <c r="B261" s="1">
        <v>42659</v>
      </c>
      <c r="C261" t="s">
        <v>392</v>
      </c>
      <c r="D261" s="46" t="s">
        <v>419</v>
      </c>
      <c r="E261" t="s">
        <v>423</v>
      </c>
      <c r="F261">
        <v>26.91685</v>
      </c>
      <c r="G261">
        <v>-80.133160000000004</v>
      </c>
      <c r="H261" s="2">
        <v>0.37986111111111115</v>
      </c>
      <c r="I261">
        <v>80.400000000000006</v>
      </c>
      <c r="J261">
        <v>65.7</v>
      </c>
      <c r="K261">
        <v>86.3</v>
      </c>
      <c r="L261" s="46">
        <v>1.4</v>
      </c>
      <c r="M261" s="2" t="s">
        <v>429</v>
      </c>
      <c r="N261" t="s">
        <v>429</v>
      </c>
      <c r="O261" t="s">
        <v>429</v>
      </c>
      <c r="P261" t="s">
        <v>429</v>
      </c>
      <c r="Q261" t="s">
        <v>429</v>
      </c>
      <c r="R261" t="s">
        <v>440</v>
      </c>
      <c r="S261">
        <v>201</v>
      </c>
      <c r="T261" s="2">
        <v>0.37986111111111115</v>
      </c>
      <c r="U261" s="2">
        <v>0.55555555555555558</v>
      </c>
      <c r="V261">
        <v>252.99999999999997</v>
      </c>
      <c r="W261" s="2">
        <v>0.41041666666666665</v>
      </c>
      <c r="X261" t="s">
        <v>459</v>
      </c>
      <c r="Y261" t="s">
        <v>462</v>
      </c>
      <c r="Z261" s="46" t="s">
        <v>486</v>
      </c>
      <c r="AA261">
        <v>950</v>
      </c>
      <c r="AB261">
        <v>2</v>
      </c>
      <c r="AC261">
        <v>3</v>
      </c>
      <c r="AD261">
        <v>144.69</v>
      </c>
      <c r="AE261">
        <v>289</v>
      </c>
      <c r="AF261">
        <v>97.57</v>
      </c>
      <c r="AG261">
        <v>10.38</v>
      </c>
      <c r="AH261">
        <v>-999</v>
      </c>
      <c r="AI261" t="s">
        <v>547</v>
      </c>
      <c r="AJ261" s="46" t="s">
        <v>440</v>
      </c>
      <c r="AK261">
        <v>-999</v>
      </c>
      <c r="AL261">
        <v>-999</v>
      </c>
      <c r="AM261">
        <v>-999</v>
      </c>
      <c r="AN261">
        <v>-999</v>
      </c>
      <c r="AO261" s="46" t="s">
        <v>440</v>
      </c>
      <c r="AP261">
        <v>-999</v>
      </c>
      <c r="AQ261">
        <v>-999</v>
      </c>
      <c r="AR261">
        <v>-999</v>
      </c>
      <c r="AS261" s="46">
        <v>-999</v>
      </c>
      <c r="AT261" s="46" t="s">
        <v>442</v>
      </c>
      <c r="AU261" s="46">
        <v>0</v>
      </c>
      <c r="AV261" s="46" t="s">
        <v>442</v>
      </c>
      <c r="AW261" s="46" t="s">
        <v>442</v>
      </c>
      <c r="AX261" s="46" t="s">
        <v>442</v>
      </c>
      <c r="AY261" s="46" t="s">
        <v>466</v>
      </c>
      <c r="AZ261" s="46" t="s">
        <v>442</v>
      </c>
      <c r="BA261" t="s">
        <v>442</v>
      </c>
      <c r="BB261" t="s">
        <v>440</v>
      </c>
      <c r="BC261" s="2">
        <v>0.41111111111111115</v>
      </c>
      <c r="BD261">
        <v>0.3</v>
      </c>
      <c r="BE261" t="s">
        <v>463</v>
      </c>
      <c r="BF261" s="2">
        <v>0.42152777777777778</v>
      </c>
      <c r="BG261">
        <v>1</v>
      </c>
      <c r="BH261" t="s">
        <v>466</v>
      </c>
      <c r="BI261" s="2">
        <v>0.43124999999999997</v>
      </c>
      <c r="BJ261">
        <v>3</v>
      </c>
      <c r="BK261" t="s">
        <v>472</v>
      </c>
      <c r="BL261" s="2">
        <v>0.49305555555555558</v>
      </c>
      <c r="BM261">
        <v>70</v>
      </c>
      <c r="BN261">
        <v>80</v>
      </c>
      <c r="BO261">
        <v>80</v>
      </c>
      <c r="BP261">
        <v>80</v>
      </c>
      <c r="BQ261">
        <v>80</v>
      </c>
      <c r="BR261">
        <v>2200</v>
      </c>
      <c r="BS261">
        <v>-999</v>
      </c>
      <c r="BT261">
        <v>6.7249999999999996</v>
      </c>
      <c r="BU261">
        <v>-21.900000000000002</v>
      </c>
      <c r="BV261">
        <v>0.23701990000000001</v>
      </c>
      <c r="BW261">
        <v>0.27035419999999999</v>
      </c>
      <c r="BX261">
        <v>9.9903729999999996E-2</v>
      </c>
      <c r="BY261">
        <v>3.8392549999999998E-2</v>
      </c>
      <c r="BZ261">
        <v>0.35432960000000002</v>
      </c>
      <c r="CA261" t="s">
        <v>429</v>
      </c>
      <c r="CB261">
        <v>1</v>
      </c>
      <c r="CC261">
        <v>15</v>
      </c>
      <c r="CD261">
        <v>5</v>
      </c>
      <c r="CE261">
        <v>60</v>
      </c>
      <c r="CF261">
        <v>15</v>
      </c>
      <c r="CG261">
        <v>4</v>
      </c>
      <c r="CH261" t="s">
        <v>429</v>
      </c>
      <c r="CI261" t="s">
        <v>1800</v>
      </c>
      <c r="CJ261">
        <v>4</v>
      </c>
      <c r="CK261">
        <v>4</v>
      </c>
      <c r="CL261">
        <v>1</v>
      </c>
      <c r="CM261">
        <v>1</v>
      </c>
      <c r="CN261">
        <v>0</v>
      </c>
      <c r="CO261" t="s">
        <v>993</v>
      </c>
    </row>
    <row r="262" spans="1:94" x14ac:dyDescent="0.3">
      <c r="A262" t="s">
        <v>221</v>
      </c>
      <c r="B262" s="1">
        <v>42659</v>
      </c>
      <c r="C262" t="s">
        <v>392</v>
      </c>
      <c r="D262" s="46" t="s">
        <v>419</v>
      </c>
      <c r="E262" t="s">
        <v>423</v>
      </c>
      <c r="F262">
        <v>26.91685</v>
      </c>
      <c r="G262">
        <v>-80.133160000000004</v>
      </c>
      <c r="H262" s="2">
        <v>0.37986111111111115</v>
      </c>
      <c r="I262">
        <v>80.400000000000006</v>
      </c>
      <c r="J262">
        <v>65.7</v>
      </c>
      <c r="K262">
        <v>86.3</v>
      </c>
      <c r="L262" s="46">
        <v>1.4</v>
      </c>
      <c r="M262" s="2" t="s">
        <v>429</v>
      </c>
      <c r="N262" t="s">
        <v>429</v>
      </c>
      <c r="O262" t="s">
        <v>429</v>
      </c>
      <c r="P262" t="s">
        <v>429</v>
      </c>
      <c r="Q262" t="s">
        <v>429</v>
      </c>
      <c r="R262" t="s">
        <v>440</v>
      </c>
      <c r="S262">
        <v>202</v>
      </c>
      <c r="T262" s="2">
        <v>0.37986111111111115</v>
      </c>
      <c r="U262" s="2">
        <v>0.55555555555555558</v>
      </c>
      <c r="V262">
        <v>252.99999999999997</v>
      </c>
      <c r="W262" s="2">
        <v>0.44305555555555554</v>
      </c>
      <c r="X262" t="s">
        <v>459</v>
      </c>
      <c r="Y262" t="s">
        <v>462</v>
      </c>
      <c r="Z262" s="46" t="s">
        <v>485</v>
      </c>
      <c r="AA262">
        <v>730</v>
      </c>
      <c r="AB262">
        <v>3</v>
      </c>
      <c r="AC262">
        <v>1</v>
      </c>
      <c r="AD262">
        <v>123.78</v>
      </c>
      <c r="AE262">
        <v>254</v>
      </c>
      <c r="AF262">
        <v>80.88</v>
      </c>
      <c r="AG262">
        <v>10.41</v>
      </c>
      <c r="AH262">
        <v>-999</v>
      </c>
      <c r="AI262" t="s">
        <v>548</v>
      </c>
      <c r="AJ262" s="46" t="s">
        <v>440</v>
      </c>
      <c r="AK262">
        <v>-999</v>
      </c>
      <c r="AL262">
        <v>-999</v>
      </c>
      <c r="AM262">
        <v>-999</v>
      </c>
      <c r="AN262">
        <v>-999</v>
      </c>
      <c r="AO262" s="46" t="s">
        <v>440</v>
      </c>
      <c r="AP262">
        <v>-999</v>
      </c>
      <c r="AQ262">
        <v>-999</v>
      </c>
      <c r="AR262">
        <v>-999</v>
      </c>
      <c r="AS262" s="46">
        <v>-999</v>
      </c>
      <c r="AT262" s="46" t="s">
        <v>440</v>
      </c>
      <c r="AU262" s="46">
        <v>-999</v>
      </c>
      <c r="AV262" s="46" t="s">
        <v>442</v>
      </c>
      <c r="AW262" s="46" t="s">
        <v>442</v>
      </c>
      <c r="AX262" s="46" t="s">
        <v>442</v>
      </c>
      <c r="AY262" s="46" t="s">
        <v>463</v>
      </c>
      <c r="AZ262" s="46">
        <v>-999</v>
      </c>
      <c r="BA262" t="s">
        <v>442</v>
      </c>
      <c r="BB262" t="s">
        <v>440</v>
      </c>
      <c r="BC262" s="2">
        <v>0.44305555555555554</v>
      </c>
      <c r="BD262">
        <v>0.4</v>
      </c>
      <c r="BE262" t="s">
        <v>463</v>
      </c>
      <c r="BF262" s="2">
        <v>0.45347222222222222</v>
      </c>
      <c r="BG262">
        <v>1</v>
      </c>
      <c r="BH262" t="s">
        <v>463</v>
      </c>
      <c r="BI262" s="2">
        <v>0.46319444444444446</v>
      </c>
      <c r="BJ262">
        <v>1</v>
      </c>
      <c r="BK262" t="s">
        <v>472</v>
      </c>
      <c r="BL262" s="2">
        <v>0.49305555555555558</v>
      </c>
      <c r="BM262">
        <v>80</v>
      </c>
      <c r="BN262">
        <v>80</v>
      </c>
      <c r="BO262">
        <v>80</v>
      </c>
      <c r="BP262">
        <v>80</v>
      </c>
      <c r="BQ262">
        <v>80</v>
      </c>
      <c r="BR262">
        <v>760</v>
      </c>
      <c r="BS262">
        <v>-999</v>
      </c>
      <c r="BT262">
        <v>6.907</v>
      </c>
      <c r="BU262">
        <v>-18.805</v>
      </c>
      <c r="BV262">
        <v>0.32486039999999999</v>
      </c>
      <c r="BW262">
        <v>0.28626689999999999</v>
      </c>
      <c r="BX262">
        <v>0.1097844</v>
      </c>
      <c r="BY262">
        <v>3.2429760000000002E-2</v>
      </c>
      <c r="BZ262">
        <v>0.24665860000000001</v>
      </c>
      <c r="CA262" t="s">
        <v>429</v>
      </c>
      <c r="CB262">
        <v>1</v>
      </c>
      <c r="CC262">
        <v>15</v>
      </c>
      <c r="CD262">
        <v>5</v>
      </c>
      <c r="CE262">
        <v>60</v>
      </c>
      <c r="CF262">
        <v>15</v>
      </c>
      <c r="CG262">
        <v>4</v>
      </c>
      <c r="CH262" t="s">
        <v>429</v>
      </c>
      <c r="CI262" t="s">
        <v>1800</v>
      </c>
      <c r="CJ262">
        <v>4</v>
      </c>
      <c r="CK262">
        <v>4</v>
      </c>
      <c r="CL262">
        <v>1</v>
      </c>
      <c r="CM262">
        <v>1</v>
      </c>
      <c r="CN262">
        <v>0</v>
      </c>
      <c r="CO262" t="s">
        <v>993</v>
      </c>
    </row>
    <row r="263" spans="1:94" x14ac:dyDescent="0.3">
      <c r="A263" t="s">
        <v>222</v>
      </c>
      <c r="B263" s="1">
        <v>42659</v>
      </c>
      <c r="C263" t="s">
        <v>392</v>
      </c>
      <c r="D263" s="46" t="s">
        <v>419</v>
      </c>
      <c r="E263" t="s">
        <v>423</v>
      </c>
      <c r="F263">
        <v>26.91685</v>
      </c>
      <c r="G263">
        <v>-80.133160000000004</v>
      </c>
      <c r="H263" s="2">
        <v>0.37986111111111115</v>
      </c>
      <c r="I263">
        <v>80.400000000000006</v>
      </c>
      <c r="J263">
        <v>65.7</v>
      </c>
      <c r="K263">
        <v>86.3</v>
      </c>
      <c r="L263" s="46">
        <v>1.4</v>
      </c>
      <c r="M263" s="2" t="s">
        <v>429</v>
      </c>
      <c r="N263" t="s">
        <v>429</v>
      </c>
      <c r="O263" t="s">
        <v>429</v>
      </c>
      <c r="P263" t="s">
        <v>429</v>
      </c>
      <c r="Q263" t="s">
        <v>429</v>
      </c>
      <c r="R263" t="s">
        <v>440</v>
      </c>
      <c r="S263">
        <v>203</v>
      </c>
      <c r="T263" s="2">
        <v>0.37986111111111115</v>
      </c>
      <c r="U263" s="2">
        <v>0.55555555555555558</v>
      </c>
      <c r="V263">
        <v>252.99999999999997</v>
      </c>
      <c r="W263" s="2">
        <v>0.44305555555555554</v>
      </c>
      <c r="X263" t="s">
        <v>459</v>
      </c>
      <c r="Y263" t="s">
        <v>462</v>
      </c>
      <c r="Z263" s="46" t="s">
        <v>485</v>
      </c>
      <c r="AA263">
        <v>700</v>
      </c>
      <c r="AB263">
        <v>2</v>
      </c>
      <c r="AC263">
        <v>2</v>
      </c>
      <c r="AD263">
        <v>124.32</v>
      </c>
      <c r="AE263">
        <v>271</v>
      </c>
      <c r="AF263">
        <v>84.8</v>
      </c>
      <c r="AG263">
        <v>9.5399999999999991</v>
      </c>
      <c r="AH263">
        <v>-999</v>
      </c>
      <c r="AI263" t="s">
        <v>549</v>
      </c>
      <c r="AJ263" s="46" t="s">
        <v>440</v>
      </c>
      <c r="AK263">
        <v>-999</v>
      </c>
      <c r="AL263">
        <v>-999</v>
      </c>
      <c r="AM263">
        <v>-999</v>
      </c>
      <c r="AN263">
        <v>-999</v>
      </c>
      <c r="AO263" s="46" t="s">
        <v>442</v>
      </c>
      <c r="AP263">
        <v>0.58299999999999996</v>
      </c>
      <c r="AQ263">
        <v>-999</v>
      </c>
      <c r="AR263">
        <v>-999</v>
      </c>
      <c r="AS263" s="46">
        <v>-999</v>
      </c>
      <c r="AT263" s="46" t="s">
        <v>442</v>
      </c>
      <c r="AU263" s="46">
        <v>0</v>
      </c>
      <c r="AV263" s="46" t="s">
        <v>442</v>
      </c>
      <c r="AW263" s="46" t="s">
        <v>442</v>
      </c>
      <c r="AX263" s="46" t="s">
        <v>442</v>
      </c>
      <c r="AY263" s="46" t="s">
        <v>472</v>
      </c>
      <c r="AZ263" s="46" t="s">
        <v>442</v>
      </c>
      <c r="BA263" t="s">
        <v>442</v>
      </c>
      <c r="BB263" t="s">
        <v>440</v>
      </c>
      <c r="BC263">
        <v>-999</v>
      </c>
      <c r="BD263">
        <v>-999</v>
      </c>
      <c r="BE263">
        <v>-999</v>
      </c>
      <c r="BF263" s="2">
        <v>0.46875</v>
      </c>
      <c r="BG263">
        <v>2.5</v>
      </c>
      <c r="BH263" t="s">
        <v>472</v>
      </c>
      <c r="BI263" s="43">
        <v>-999</v>
      </c>
      <c r="BJ263">
        <v>-999</v>
      </c>
      <c r="BK263">
        <v>-999</v>
      </c>
      <c r="BL263" s="2">
        <v>5.1388888888888894E-2</v>
      </c>
      <c r="BM263">
        <v>-999</v>
      </c>
      <c r="BN263">
        <v>-999</v>
      </c>
      <c r="BO263">
        <v>-999</v>
      </c>
      <c r="BP263">
        <v>-999</v>
      </c>
      <c r="BQ263">
        <v>-999</v>
      </c>
      <c r="BR263">
        <v>1700</v>
      </c>
      <c r="BS263">
        <v>-999</v>
      </c>
      <c r="BT263">
        <v>5.8439999999999994</v>
      </c>
      <c r="BU263">
        <v>-17.925000000000001</v>
      </c>
      <c r="BV263">
        <v>0.34450960000000003</v>
      </c>
      <c r="BW263">
        <v>0.1767292</v>
      </c>
      <c r="BX263">
        <v>5.4668809999999998E-2</v>
      </c>
      <c r="BY263">
        <v>2.1537440000000001E-2</v>
      </c>
      <c r="BZ263">
        <v>0.402555</v>
      </c>
      <c r="CA263" t="s">
        <v>429</v>
      </c>
      <c r="CB263">
        <v>1</v>
      </c>
      <c r="CC263">
        <v>15</v>
      </c>
      <c r="CD263">
        <v>5</v>
      </c>
      <c r="CE263">
        <v>60</v>
      </c>
      <c r="CF263">
        <v>15</v>
      </c>
      <c r="CG263">
        <v>4</v>
      </c>
      <c r="CH263" t="s">
        <v>429</v>
      </c>
      <c r="CI263" t="s">
        <v>1800</v>
      </c>
      <c r="CJ263">
        <v>4</v>
      </c>
      <c r="CK263">
        <v>4</v>
      </c>
      <c r="CL263">
        <v>1</v>
      </c>
      <c r="CM263">
        <v>1</v>
      </c>
      <c r="CN263">
        <v>0</v>
      </c>
      <c r="CO263" t="s">
        <v>993</v>
      </c>
      <c r="CP263" t="s">
        <v>994</v>
      </c>
    </row>
    <row r="264" spans="1:94" x14ac:dyDescent="0.3">
      <c r="A264" t="s">
        <v>223</v>
      </c>
      <c r="B264" s="1">
        <v>42659</v>
      </c>
      <c r="C264" t="s">
        <v>392</v>
      </c>
      <c r="D264" s="46" t="s">
        <v>419</v>
      </c>
      <c r="E264" t="s">
        <v>423</v>
      </c>
      <c r="F264">
        <v>26.91685</v>
      </c>
      <c r="G264">
        <v>-80.133160000000004</v>
      </c>
      <c r="H264" s="2">
        <v>0.37986111111111115</v>
      </c>
      <c r="I264">
        <v>80.400000000000006</v>
      </c>
      <c r="J264">
        <v>65.7</v>
      </c>
      <c r="K264">
        <v>86.3</v>
      </c>
      <c r="L264" s="46">
        <v>1.4</v>
      </c>
      <c r="M264" s="2" t="s">
        <v>429</v>
      </c>
      <c r="N264" t="s">
        <v>429</v>
      </c>
      <c r="O264" t="s">
        <v>429</v>
      </c>
      <c r="P264" t="s">
        <v>429</v>
      </c>
      <c r="Q264" t="s">
        <v>429</v>
      </c>
      <c r="R264" t="s">
        <v>440</v>
      </c>
      <c r="S264">
        <v>204</v>
      </c>
      <c r="T264" s="2">
        <v>0.37986111111111115</v>
      </c>
      <c r="U264" s="2">
        <v>0.55555555555555558</v>
      </c>
      <c r="V264">
        <v>252.99999999999997</v>
      </c>
      <c r="W264" s="2">
        <v>0.48472222222222222</v>
      </c>
      <c r="X264" s="46" t="s">
        <v>1823</v>
      </c>
      <c r="Y264" t="s">
        <v>454</v>
      </c>
      <c r="Z264" s="46" t="s">
        <v>485</v>
      </c>
      <c r="AA264">
        <v>760</v>
      </c>
      <c r="AB264">
        <v>2</v>
      </c>
      <c r="AC264">
        <v>1</v>
      </c>
      <c r="AD264">
        <v>134.84</v>
      </c>
      <c r="AE264">
        <v>278</v>
      </c>
      <c r="AF264">
        <v>91.59</v>
      </c>
      <c r="AG264">
        <v>10.4</v>
      </c>
      <c r="AH264">
        <v>-999</v>
      </c>
      <c r="AI264" t="s">
        <v>550</v>
      </c>
      <c r="AJ264" s="46" t="s">
        <v>440</v>
      </c>
      <c r="AK264">
        <v>-999</v>
      </c>
      <c r="AL264">
        <v>-999</v>
      </c>
      <c r="AM264">
        <v>-999</v>
      </c>
      <c r="AN264">
        <v>-999</v>
      </c>
      <c r="AO264" s="46" t="s">
        <v>442</v>
      </c>
      <c r="AP264">
        <v>0.63700000000000001</v>
      </c>
      <c r="AQ264">
        <v>-999</v>
      </c>
      <c r="AR264">
        <v>-999</v>
      </c>
      <c r="AS264" s="46">
        <v>-999</v>
      </c>
      <c r="AT264" s="46" t="s">
        <v>440</v>
      </c>
      <c r="AU264" s="46">
        <v>-999</v>
      </c>
      <c r="AV264" s="46" t="s">
        <v>442</v>
      </c>
      <c r="AW264" s="46" t="s">
        <v>442</v>
      </c>
      <c r="AX264" s="46" t="s">
        <v>442</v>
      </c>
      <c r="AY264" s="46" t="s">
        <v>466</v>
      </c>
      <c r="AZ264" s="46" t="s">
        <v>442</v>
      </c>
      <c r="BA264" t="s">
        <v>442</v>
      </c>
      <c r="BB264" t="s">
        <v>440</v>
      </c>
      <c r="BC264">
        <v>-999</v>
      </c>
      <c r="BD264">
        <v>-999</v>
      </c>
      <c r="BE264">
        <v>-999</v>
      </c>
      <c r="BF264" s="2">
        <v>0.50138888888888888</v>
      </c>
      <c r="BG264">
        <v>2.5</v>
      </c>
      <c r="BH264" t="s">
        <v>466</v>
      </c>
      <c r="BI264" s="43">
        <v>-999</v>
      </c>
      <c r="BJ264">
        <v>-999</v>
      </c>
      <c r="BK264">
        <v>-999</v>
      </c>
      <c r="BL264" s="2">
        <v>5.1388888888888894E-2</v>
      </c>
      <c r="BM264">
        <v>-999</v>
      </c>
      <c r="BN264">
        <v>-999</v>
      </c>
      <c r="BO264">
        <v>-999</v>
      </c>
      <c r="BP264">
        <v>-999</v>
      </c>
      <c r="BQ264">
        <v>-999</v>
      </c>
      <c r="BR264">
        <v>1350</v>
      </c>
      <c r="BS264">
        <v>-999</v>
      </c>
      <c r="BT264">
        <v>5.6760000000000002</v>
      </c>
      <c r="BU264">
        <v>-18.732000000000003</v>
      </c>
      <c r="BV264">
        <v>0.30110809999999999</v>
      </c>
      <c r="BW264">
        <v>0.1665307</v>
      </c>
      <c r="BX264">
        <v>5.813016E-2</v>
      </c>
      <c r="BY264">
        <v>2.2113190000000001E-2</v>
      </c>
      <c r="BZ264">
        <v>0.45211790000000002</v>
      </c>
      <c r="CA264" t="s">
        <v>429</v>
      </c>
      <c r="CB264">
        <v>1</v>
      </c>
      <c r="CC264">
        <v>15</v>
      </c>
      <c r="CD264">
        <v>5</v>
      </c>
      <c r="CE264">
        <v>60</v>
      </c>
      <c r="CF264">
        <v>15</v>
      </c>
      <c r="CG264">
        <v>4</v>
      </c>
      <c r="CH264" t="s">
        <v>429</v>
      </c>
      <c r="CI264" t="s">
        <v>1800</v>
      </c>
      <c r="CJ264">
        <v>4</v>
      </c>
      <c r="CK264">
        <v>4</v>
      </c>
      <c r="CL264">
        <v>1</v>
      </c>
      <c r="CM264">
        <v>1</v>
      </c>
      <c r="CN264">
        <v>0</v>
      </c>
      <c r="CO264" t="s">
        <v>993</v>
      </c>
    </row>
    <row r="265" spans="1:94" x14ac:dyDescent="0.3">
      <c r="A265" t="s">
        <v>224</v>
      </c>
      <c r="B265" s="1">
        <v>42659</v>
      </c>
      <c r="C265" t="s">
        <v>392</v>
      </c>
      <c r="D265" s="46" t="s">
        <v>419</v>
      </c>
      <c r="E265" t="s">
        <v>423</v>
      </c>
      <c r="F265">
        <v>26.91685</v>
      </c>
      <c r="G265">
        <v>-80.133160000000004</v>
      </c>
      <c r="H265" s="2">
        <v>0.37986111111111115</v>
      </c>
      <c r="I265">
        <v>80.400000000000006</v>
      </c>
      <c r="J265">
        <v>65.7</v>
      </c>
      <c r="K265">
        <v>86.3</v>
      </c>
      <c r="L265" s="46">
        <v>1.4</v>
      </c>
      <c r="M265" s="2" t="s">
        <v>429</v>
      </c>
      <c r="N265" t="s">
        <v>429</v>
      </c>
      <c r="O265" t="s">
        <v>429</v>
      </c>
      <c r="P265" t="s">
        <v>429</v>
      </c>
      <c r="Q265" t="s">
        <v>429</v>
      </c>
      <c r="R265" t="s">
        <v>440</v>
      </c>
      <c r="S265">
        <v>205</v>
      </c>
      <c r="T265" s="2">
        <v>0.37986111111111115</v>
      </c>
      <c r="U265" s="2">
        <v>0.55555555555555558</v>
      </c>
      <c r="V265">
        <v>252.99999999999997</v>
      </c>
      <c r="W265" s="2">
        <v>0.52777777777777779</v>
      </c>
      <c r="X265" t="s">
        <v>459</v>
      </c>
      <c r="Y265" t="s">
        <v>454</v>
      </c>
      <c r="Z265" s="46" t="s">
        <v>485</v>
      </c>
      <c r="AA265">
        <v>640</v>
      </c>
      <c r="AB265">
        <v>3</v>
      </c>
      <c r="AC265">
        <v>3</v>
      </c>
      <c r="AD265">
        <v>106.35</v>
      </c>
      <c r="AE265">
        <v>260</v>
      </c>
      <c r="AF265">
        <v>74.89</v>
      </c>
      <c r="AG265">
        <v>8.82</v>
      </c>
      <c r="AH265">
        <v>-999</v>
      </c>
      <c r="AI265" t="s">
        <v>551</v>
      </c>
      <c r="AJ265" s="46" t="s">
        <v>440</v>
      </c>
      <c r="AK265">
        <v>-999</v>
      </c>
      <c r="AL265">
        <v>-999</v>
      </c>
      <c r="AM265">
        <v>-999</v>
      </c>
      <c r="AN265">
        <v>-999</v>
      </c>
      <c r="AO265" s="46" t="s">
        <v>440</v>
      </c>
      <c r="AP265">
        <v>-999</v>
      </c>
      <c r="AQ265">
        <v>-999</v>
      </c>
      <c r="AR265">
        <v>-999</v>
      </c>
      <c r="AS265" s="46">
        <v>-999</v>
      </c>
      <c r="AT265" s="46" t="s">
        <v>440</v>
      </c>
      <c r="AU265" s="46">
        <v>-999</v>
      </c>
      <c r="AV265" s="46" t="s">
        <v>442</v>
      </c>
      <c r="AW265" s="46" t="s">
        <v>442</v>
      </c>
      <c r="AX265" s="46" t="s">
        <v>442</v>
      </c>
      <c r="AY265" s="46" t="s">
        <v>463</v>
      </c>
      <c r="AZ265" s="46">
        <v>-999</v>
      </c>
      <c r="BA265" t="s">
        <v>442</v>
      </c>
      <c r="BB265" t="s">
        <v>440</v>
      </c>
      <c r="BC265" s="2">
        <v>0.52847222222222223</v>
      </c>
      <c r="BD265">
        <v>0.6</v>
      </c>
      <c r="BE265" t="s">
        <v>463</v>
      </c>
      <c r="BF265" s="2">
        <v>0.53819444444444442</v>
      </c>
      <c r="BG265">
        <v>0.3</v>
      </c>
      <c r="BH265" t="s">
        <v>472</v>
      </c>
      <c r="BI265" s="2">
        <v>4.8611111111111112E-2</v>
      </c>
      <c r="BJ265">
        <v>1</v>
      </c>
      <c r="BK265" t="s">
        <v>463</v>
      </c>
      <c r="BL265" s="2">
        <v>5.486111111111111E-2</v>
      </c>
      <c r="BM265">
        <v>80</v>
      </c>
      <c r="BN265">
        <v>80</v>
      </c>
      <c r="BO265">
        <v>80</v>
      </c>
      <c r="BP265">
        <v>70</v>
      </c>
      <c r="BQ265">
        <v>80</v>
      </c>
      <c r="BR265">
        <v>660</v>
      </c>
      <c r="BS265">
        <v>-999</v>
      </c>
      <c r="BT265">
        <v>5.5960000000000001</v>
      </c>
      <c r="BU265">
        <v>-19.918000000000003</v>
      </c>
      <c r="BV265">
        <v>0.25062580000000001</v>
      </c>
      <c r="BW265">
        <v>0.1671021</v>
      </c>
      <c r="BX265">
        <v>6.5035499999999996E-2</v>
      </c>
      <c r="BY265">
        <v>2.3600429999999999E-2</v>
      </c>
      <c r="BZ265">
        <v>0.49363620000000002</v>
      </c>
      <c r="CA265" t="s">
        <v>429</v>
      </c>
      <c r="CB265">
        <v>1</v>
      </c>
      <c r="CC265">
        <v>15</v>
      </c>
      <c r="CD265">
        <v>5</v>
      </c>
      <c r="CE265">
        <v>60</v>
      </c>
      <c r="CF265">
        <v>15</v>
      </c>
      <c r="CG265">
        <v>4</v>
      </c>
      <c r="CH265" t="s">
        <v>429</v>
      </c>
      <c r="CI265" t="s">
        <v>1800</v>
      </c>
      <c r="CJ265">
        <v>4</v>
      </c>
      <c r="CK265">
        <v>4</v>
      </c>
      <c r="CL265">
        <v>1</v>
      </c>
      <c r="CM265">
        <v>1</v>
      </c>
      <c r="CN265">
        <v>0</v>
      </c>
      <c r="CO265" t="s">
        <v>993</v>
      </c>
    </row>
    <row r="266" spans="1:94" x14ac:dyDescent="0.3">
      <c r="A266" t="s">
        <v>234</v>
      </c>
      <c r="B266" s="1">
        <v>42662</v>
      </c>
      <c r="C266" t="s">
        <v>392</v>
      </c>
      <c r="D266" s="46" t="s">
        <v>419</v>
      </c>
      <c r="E266" t="s">
        <v>423</v>
      </c>
      <c r="F266">
        <v>26.91685</v>
      </c>
      <c r="G266">
        <v>-80.133160000000004</v>
      </c>
      <c r="H266" s="2">
        <v>0.47152777777777777</v>
      </c>
      <c r="I266">
        <v>88</v>
      </c>
      <c r="J266">
        <v>55.3</v>
      </c>
      <c r="K266">
        <v>93.5</v>
      </c>
      <c r="L266" s="46">
        <v>1.1000000000000001</v>
      </c>
      <c r="M266" s="2">
        <v>0.54583333333333328</v>
      </c>
      <c r="N266">
        <v>87.2</v>
      </c>
      <c r="O266">
        <v>57.6</v>
      </c>
      <c r="P266">
        <v>91.5</v>
      </c>
      <c r="Q266">
        <v>1.7</v>
      </c>
      <c r="R266" t="s">
        <v>440</v>
      </c>
      <c r="S266">
        <v>216</v>
      </c>
      <c r="T266" s="2">
        <v>0.47152777777777777</v>
      </c>
      <c r="U266" s="2">
        <v>0.54513888888888895</v>
      </c>
      <c r="V266">
        <v>106.0000000000001</v>
      </c>
      <c r="W266" s="2">
        <v>0.50555555555555554</v>
      </c>
      <c r="X266" t="s">
        <v>459</v>
      </c>
      <c r="Y266" t="s">
        <v>462</v>
      </c>
      <c r="Z266" s="46" t="s">
        <v>486</v>
      </c>
      <c r="AA266">
        <v>750</v>
      </c>
      <c r="AB266">
        <v>3</v>
      </c>
      <c r="AC266">
        <v>2</v>
      </c>
      <c r="AD266">
        <v>134.82</v>
      </c>
      <c r="AE266">
        <v>273</v>
      </c>
      <c r="AF266">
        <v>88.63</v>
      </c>
      <c r="AG266">
        <v>10.43</v>
      </c>
      <c r="AH266">
        <v>-999</v>
      </c>
      <c r="AI266" t="s">
        <v>563</v>
      </c>
      <c r="AJ266" s="46" t="s">
        <v>440</v>
      </c>
      <c r="AK266">
        <v>-999</v>
      </c>
      <c r="AL266">
        <v>-999</v>
      </c>
      <c r="AM266">
        <v>-999</v>
      </c>
      <c r="AN266">
        <v>-999</v>
      </c>
      <c r="AO266" s="46" t="s">
        <v>442</v>
      </c>
      <c r="AP266" t="s">
        <v>749</v>
      </c>
      <c r="AQ266">
        <v>-999</v>
      </c>
      <c r="AR266">
        <v>-999</v>
      </c>
      <c r="AS266" s="46">
        <v>-999</v>
      </c>
      <c r="AT266" s="46" t="s">
        <v>442</v>
      </c>
      <c r="AU266" s="46">
        <v>0</v>
      </c>
      <c r="AV266" s="46" t="s">
        <v>442</v>
      </c>
      <c r="AW266" s="46" t="s">
        <v>442</v>
      </c>
      <c r="AX266" s="46" t="s">
        <v>442</v>
      </c>
      <c r="AY266" s="46" t="s">
        <v>472</v>
      </c>
      <c r="AZ266" s="46" t="s">
        <v>442</v>
      </c>
      <c r="BA266" t="s">
        <v>442</v>
      </c>
      <c r="BB266" t="s">
        <v>442</v>
      </c>
      <c r="BC266">
        <v>-999</v>
      </c>
      <c r="BD266">
        <v>-999</v>
      </c>
      <c r="BE266">
        <v>-999</v>
      </c>
      <c r="BF266" s="2">
        <v>0.52777777777777779</v>
      </c>
      <c r="BG266">
        <v>2</v>
      </c>
      <c r="BH266" t="s">
        <v>472</v>
      </c>
      <c r="BI266" s="43">
        <v>-999</v>
      </c>
      <c r="BJ266">
        <v>-999</v>
      </c>
      <c r="BK266">
        <v>-999</v>
      </c>
      <c r="BL266" s="2">
        <v>0.66319444444444442</v>
      </c>
      <c r="BM266">
        <v>-999</v>
      </c>
      <c r="BN266">
        <v>-999</v>
      </c>
      <c r="BO266">
        <v>-999</v>
      </c>
      <c r="BP266">
        <v>-999</v>
      </c>
      <c r="BQ266">
        <v>-999</v>
      </c>
      <c r="BR266">
        <v>1600</v>
      </c>
      <c r="BS266">
        <v>-999</v>
      </c>
      <c r="BT266">
        <v>6.5267799999999996</v>
      </c>
      <c r="BU266">
        <v>-15.898</v>
      </c>
      <c r="BV266">
        <v>0.44855600000000001</v>
      </c>
      <c r="BW266">
        <v>0.26845140000000001</v>
      </c>
      <c r="BX266">
        <v>5.9948950000000001E-2</v>
      </c>
      <c r="BY266">
        <v>2.3024429999999999E-2</v>
      </c>
      <c r="BZ266">
        <v>0.20001920000000001</v>
      </c>
      <c r="CA266" t="s">
        <v>429</v>
      </c>
      <c r="CB266">
        <v>1</v>
      </c>
      <c r="CC266">
        <v>20</v>
      </c>
      <c r="CD266">
        <v>5</v>
      </c>
      <c r="CE266">
        <v>110</v>
      </c>
      <c r="CF266">
        <v>20</v>
      </c>
      <c r="CG266">
        <v>5.5</v>
      </c>
      <c r="CH266">
        <v>2</v>
      </c>
      <c r="CI266" t="s">
        <v>1801</v>
      </c>
      <c r="CJ266">
        <v>10</v>
      </c>
      <c r="CK266">
        <v>4</v>
      </c>
      <c r="CL266">
        <v>1</v>
      </c>
      <c r="CM266">
        <v>1</v>
      </c>
      <c r="CN266">
        <v>0</v>
      </c>
      <c r="CO266" t="s">
        <v>1816</v>
      </c>
    </row>
    <row r="267" spans="1:94" x14ac:dyDescent="0.3">
      <c r="A267" t="s">
        <v>235</v>
      </c>
      <c r="B267" s="1">
        <v>42662</v>
      </c>
      <c r="C267" t="s">
        <v>392</v>
      </c>
      <c r="D267" s="46" t="s">
        <v>419</v>
      </c>
      <c r="E267" t="s">
        <v>423</v>
      </c>
      <c r="F267">
        <v>26.91685</v>
      </c>
      <c r="G267">
        <v>-80.133160000000004</v>
      </c>
      <c r="H267" s="2">
        <v>0.47152777777777777</v>
      </c>
      <c r="I267">
        <v>88</v>
      </c>
      <c r="J267">
        <v>55.3</v>
      </c>
      <c r="K267">
        <v>93.5</v>
      </c>
      <c r="L267" s="46">
        <v>1.1000000000000001</v>
      </c>
      <c r="M267" s="2">
        <v>0.54583333333333328</v>
      </c>
      <c r="N267">
        <v>87.2</v>
      </c>
      <c r="O267">
        <v>57.6</v>
      </c>
      <c r="P267">
        <v>91.5</v>
      </c>
      <c r="Q267">
        <v>1.7</v>
      </c>
      <c r="R267" t="s">
        <v>440</v>
      </c>
      <c r="S267">
        <v>217</v>
      </c>
      <c r="T267" s="2">
        <v>0.47152777777777777</v>
      </c>
      <c r="U267" s="2">
        <v>0.54513888888888895</v>
      </c>
      <c r="V267">
        <v>106.0000000000001</v>
      </c>
      <c r="W267" s="2">
        <v>0.50555555555555554</v>
      </c>
      <c r="X267" t="s">
        <v>459</v>
      </c>
      <c r="Y267" t="s">
        <v>462</v>
      </c>
      <c r="Z267" s="46" t="s">
        <v>486</v>
      </c>
      <c r="AA267">
        <v>720</v>
      </c>
      <c r="AB267">
        <v>3</v>
      </c>
      <c r="AC267">
        <v>2</v>
      </c>
      <c r="AD267">
        <v>124.68</v>
      </c>
      <c r="AE267">
        <v>259</v>
      </c>
      <c r="AF267">
        <v>87.92</v>
      </c>
      <c r="AG267">
        <v>9.5399999999999991</v>
      </c>
      <c r="AH267">
        <v>-999</v>
      </c>
      <c r="AI267" t="s">
        <v>564</v>
      </c>
      <c r="AJ267" s="46" t="s">
        <v>440</v>
      </c>
      <c r="AK267">
        <v>-999</v>
      </c>
      <c r="AL267">
        <v>-999</v>
      </c>
      <c r="AM267">
        <v>-999</v>
      </c>
      <c r="AN267">
        <v>-999</v>
      </c>
      <c r="AO267" s="46" t="s">
        <v>440</v>
      </c>
      <c r="AP267">
        <v>-999</v>
      </c>
      <c r="AQ267">
        <v>-999</v>
      </c>
      <c r="AR267">
        <v>-999</v>
      </c>
      <c r="AS267" s="46">
        <v>-999</v>
      </c>
      <c r="AT267" s="46" t="s">
        <v>440</v>
      </c>
      <c r="AU267" s="46">
        <v>-999</v>
      </c>
      <c r="AV267" s="46" t="s">
        <v>442</v>
      </c>
      <c r="AW267" s="46" t="s">
        <v>442</v>
      </c>
      <c r="AX267" s="46" t="s">
        <v>442</v>
      </c>
      <c r="AY267" s="46" t="s">
        <v>472</v>
      </c>
      <c r="AZ267" s="46" t="s">
        <v>442</v>
      </c>
      <c r="BA267" t="s">
        <v>442</v>
      </c>
      <c r="BB267" t="s">
        <v>442</v>
      </c>
      <c r="BC267">
        <v>-999</v>
      </c>
      <c r="BD267">
        <v>-999</v>
      </c>
      <c r="BE267">
        <v>-999</v>
      </c>
      <c r="BF267" s="2">
        <v>0.52222222222222225</v>
      </c>
      <c r="BG267">
        <v>3</v>
      </c>
      <c r="BH267" t="s">
        <v>472</v>
      </c>
      <c r="BI267" s="43">
        <v>-999</v>
      </c>
      <c r="BJ267">
        <v>-999</v>
      </c>
      <c r="BK267">
        <v>-999</v>
      </c>
      <c r="BL267" s="2">
        <v>0.66319444444444442</v>
      </c>
      <c r="BM267">
        <v>-999</v>
      </c>
      <c r="BN267">
        <v>-999</v>
      </c>
      <c r="BO267">
        <v>-999</v>
      </c>
      <c r="BP267">
        <v>-999</v>
      </c>
      <c r="BQ267">
        <v>-999</v>
      </c>
      <c r="BR267" t="s">
        <v>999</v>
      </c>
      <c r="BS267">
        <v>-999</v>
      </c>
      <c r="BT267">
        <v>6.0939999999999994</v>
      </c>
      <c r="BU267">
        <v>-19.103000000000002</v>
      </c>
      <c r="BV267">
        <v>0.29534100000000002</v>
      </c>
      <c r="BW267">
        <v>0.2225365</v>
      </c>
      <c r="BX267">
        <v>6.9158540000000004E-2</v>
      </c>
      <c r="BY267">
        <v>2.4463470000000001E-2</v>
      </c>
      <c r="BZ267">
        <v>0.38850050000000003</v>
      </c>
      <c r="CA267" t="s">
        <v>429</v>
      </c>
      <c r="CB267">
        <v>1</v>
      </c>
      <c r="CC267">
        <v>20</v>
      </c>
      <c r="CD267">
        <v>5</v>
      </c>
      <c r="CE267">
        <v>110</v>
      </c>
      <c r="CF267">
        <v>20</v>
      </c>
      <c r="CG267">
        <v>5.5</v>
      </c>
      <c r="CH267">
        <v>2</v>
      </c>
      <c r="CI267" t="s">
        <v>1801</v>
      </c>
      <c r="CJ267">
        <v>10</v>
      </c>
      <c r="CK267">
        <v>4</v>
      </c>
      <c r="CL267">
        <v>1</v>
      </c>
      <c r="CM267">
        <v>1</v>
      </c>
      <c r="CN267">
        <v>0</v>
      </c>
      <c r="CO267" t="s">
        <v>1816</v>
      </c>
    </row>
    <row r="268" spans="1:94" x14ac:dyDescent="0.3">
      <c r="A268" t="s">
        <v>281</v>
      </c>
      <c r="B268" s="1">
        <v>42776</v>
      </c>
      <c r="C268" t="s">
        <v>393</v>
      </c>
      <c r="D268" s="46" t="s">
        <v>419</v>
      </c>
      <c r="E268" t="s">
        <v>423</v>
      </c>
      <c r="F268">
        <v>26.91685</v>
      </c>
      <c r="G268">
        <v>-80.133160000000004</v>
      </c>
      <c r="H268" s="2">
        <v>0.3666666666666667</v>
      </c>
      <c r="I268">
        <v>71.5</v>
      </c>
      <c r="J268">
        <v>57.8</v>
      </c>
      <c r="K268">
        <v>71.2</v>
      </c>
      <c r="L268" s="46">
        <v>0</v>
      </c>
      <c r="M268" s="2">
        <v>0.48333333333333334</v>
      </c>
      <c r="N268">
        <v>78.3</v>
      </c>
      <c r="O268">
        <v>51.6</v>
      </c>
      <c r="P268">
        <v>78.7</v>
      </c>
      <c r="Q268">
        <v>0.9</v>
      </c>
      <c r="R268" t="s">
        <v>440</v>
      </c>
      <c r="S268">
        <v>263</v>
      </c>
      <c r="T268" s="2">
        <v>0.3666666666666667</v>
      </c>
      <c r="U268" s="2">
        <v>0.48333333333333334</v>
      </c>
      <c r="V268">
        <v>167.99999999999997</v>
      </c>
      <c r="W268" s="2">
        <v>0.37013888888888885</v>
      </c>
      <c r="X268" t="s">
        <v>459</v>
      </c>
      <c r="Y268" t="s">
        <v>462</v>
      </c>
      <c r="Z268" s="46" t="s">
        <v>485</v>
      </c>
      <c r="AA268">
        <v>720</v>
      </c>
      <c r="AB268">
        <v>3</v>
      </c>
      <c r="AC268">
        <v>2</v>
      </c>
      <c r="AD268">
        <v>124.11499999999999</v>
      </c>
      <c r="AE268">
        <v>274</v>
      </c>
      <c r="AF268">
        <v>86.99</v>
      </c>
      <c r="AG268">
        <v>9.66</v>
      </c>
      <c r="AH268">
        <v>-999</v>
      </c>
      <c r="AI268" t="s">
        <v>1602</v>
      </c>
      <c r="AJ268" s="46" t="s">
        <v>440</v>
      </c>
      <c r="AK268">
        <v>-999</v>
      </c>
      <c r="AL268">
        <v>-999</v>
      </c>
      <c r="AM268">
        <v>-999</v>
      </c>
      <c r="AN268">
        <v>-999</v>
      </c>
      <c r="AO268" s="46" t="s">
        <v>442</v>
      </c>
      <c r="AP268">
        <v>1.8380000000000001</v>
      </c>
      <c r="AQ268">
        <v>-999</v>
      </c>
      <c r="AR268">
        <v>-999</v>
      </c>
      <c r="AS268" s="46">
        <v>-999</v>
      </c>
      <c r="AT268" s="46" t="s">
        <v>442</v>
      </c>
      <c r="AU268" s="46">
        <v>-999</v>
      </c>
      <c r="AV268" s="46" t="s">
        <v>442</v>
      </c>
      <c r="AW268" s="46" t="s">
        <v>442</v>
      </c>
      <c r="AX268" s="46" t="s">
        <v>442</v>
      </c>
      <c r="AY268" s="46" t="s">
        <v>750</v>
      </c>
      <c r="AZ268" s="46" t="s">
        <v>442</v>
      </c>
      <c r="BA268" t="s">
        <v>442</v>
      </c>
      <c r="BB268" t="s">
        <v>442</v>
      </c>
      <c r="BC268">
        <v>-999</v>
      </c>
      <c r="BD268">
        <v>-999</v>
      </c>
      <c r="BE268">
        <v>-999</v>
      </c>
      <c r="BF268" s="2">
        <v>0.40625</v>
      </c>
      <c r="BG268">
        <v>2.5</v>
      </c>
      <c r="BH268" t="s">
        <v>472</v>
      </c>
      <c r="BI268" s="43">
        <v>-999</v>
      </c>
      <c r="BJ268">
        <v>-999</v>
      </c>
      <c r="BK268">
        <v>-999</v>
      </c>
      <c r="BL268" s="2">
        <v>0.4597222222222222</v>
      </c>
      <c r="BM268">
        <v>-999</v>
      </c>
      <c r="BN268">
        <v>-999</v>
      </c>
      <c r="BO268">
        <v>-999</v>
      </c>
      <c r="BP268">
        <v>-999</v>
      </c>
      <c r="BQ268">
        <v>-999</v>
      </c>
      <c r="BR268">
        <v>1200</v>
      </c>
      <c r="BS268">
        <v>-999</v>
      </c>
      <c r="BT268">
        <v>6.5827799999999996</v>
      </c>
      <c r="BU268">
        <v>-22.122</v>
      </c>
      <c r="BV268">
        <v>0.22465570000000001</v>
      </c>
      <c r="BW268">
        <v>0.26165719999999998</v>
      </c>
      <c r="BX268">
        <v>9.1302739999999993E-2</v>
      </c>
      <c r="BY268">
        <v>3.695586E-2</v>
      </c>
      <c r="BZ268">
        <v>0.38542860000000001</v>
      </c>
      <c r="CA268" t="s">
        <v>429</v>
      </c>
      <c r="CB268">
        <v>1</v>
      </c>
      <c r="CC268">
        <v>15</v>
      </c>
      <c r="CD268">
        <v>5</v>
      </c>
      <c r="CE268">
        <v>45</v>
      </c>
      <c r="CF268">
        <v>50</v>
      </c>
      <c r="CG268">
        <f t="shared" ref="CG268:CG282" si="3">CE268/CF268</f>
        <v>0.9</v>
      </c>
      <c r="CH268">
        <v>0</v>
      </c>
      <c r="CI268" t="s">
        <v>1085</v>
      </c>
      <c r="CJ268">
        <v>5</v>
      </c>
      <c r="CK268">
        <v>3</v>
      </c>
      <c r="CL268">
        <v>1</v>
      </c>
      <c r="CM268">
        <v>1</v>
      </c>
      <c r="CN268">
        <v>0</v>
      </c>
      <c r="CO268" t="s">
        <v>1816</v>
      </c>
    </row>
    <row r="269" spans="1:94" x14ac:dyDescent="0.3">
      <c r="A269" t="s">
        <v>282</v>
      </c>
      <c r="B269" s="1">
        <v>42776</v>
      </c>
      <c r="C269" t="s">
        <v>393</v>
      </c>
      <c r="D269" s="46" t="s">
        <v>419</v>
      </c>
      <c r="E269" t="s">
        <v>423</v>
      </c>
      <c r="F269">
        <v>26.91685</v>
      </c>
      <c r="G269">
        <v>-80.133160000000004</v>
      </c>
      <c r="H269" s="2">
        <v>0.3666666666666667</v>
      </c>
      <c r="I269">
        <v>71.5</v>
      </c>
      <c r="J269">
        <v>57.8</v>
      </c>
      <c r="K269">
        <v>71.2</v>
      </c>
      <c r="L269" s="46">
        <v>0</v>
      </c>
      <c r="M269" s="2">
        <v>0.48333333333333334</v>
      </c>
      <c r="N269">
        <v>78.3</v>
      </c>
      <c r="O269">
        <v>51.6</v>
      </c>
      <c r="P269">
        <v>78.7</v>
      </c>
      <c r="Q269">
        <v>0.9</v>
      </c>
      <c r="R269" t="s">
        <v>440</v>
      </c>
      <c r="S269">
        <v>264</v>
      </c>
      <c r="T269" s="2">
        <v>0.3666666666666667</v>
      </c>
      <c r="U269" s="2">
        <v>0.48333333333333334</v>
      </c>
      <c r="V269">
        <v>167.99999999999997</v>
      </c>
      <c r="W269" s="2">
        <v>0.37013888888888885</v>
      </c>
      <c r="X269" t="s">
        <v>459</v>
      </c>
      <c r="Y269" t="s">
        <v>462</v>
      </c>
      <c r="Z269" s="46" t="s">
        <v>485</v>
      </c>
      <c r="AA269">
        <v>800</v>
      </c>
      <c r="AB269">
        <v>3</v>
      </c>
      <c r="AC269">
        <v>1</v>
      </c>
      <c r="AD269">
        <v>130.47999999999999</v>
      </c>
      <c r="AE269">
        <v>265</v>
      </c>
      <c r="AF269">
        <v>86.55</v>
      </c>
      <c r="AG269">
        <v>9.98</v>
      </c>
      <c r="AH269">
        <v>-999</v>
      </c>
      <c r="AI269" t="s">
        <v>1603</v>
      </c>
      <c r="AJ269" s="46" t="s">
        <v>440</v>
      </c>
      <c r="AK269">
        <v>-999</v>
      </c>
      <c r="AL269">
        <v>-999</v>
      </c>
      <c r="AM269">
        <v>-999</v>
      </c>
      <c r="AN269">
        <v>-999</v>
      </c>
      <c r="AO269" s="46" t="s">
        <v>442</v>
      </c>
      <c r="AP269" t="s">
        <v>766</v>
      </c>
      <c r="AQ269">
        <v>-999</v>
      </c>
      <c r="AR269">
        <v>-999</v>
      </c>
      <c r="AS269" s="46">
        <v>-999</v>
      </c>
      <c r="AT269" s="46" t="s">
        <v>442</v>
      </c>
      <c r="AU269" s="46">
        <v>0</v>
      </c>
      <c r="AV269" s="46" t="s">
        <v>442</v>
      </c>
      <c r="AW269" s="46" t="s">
        <v>442</v>
      </c>
      <c r="AX269" s="46" t="s">
        <v>442</v>
      </c>
      <c r="AY269" s="46" t="s">
        <v>758</v>
      </c>
      <c r="AZ269" s="46" t="s">
        <v>442</v>
      </c>
      <c r="BA269" t="s">
        <v>442</v>
      </c>
      <c r="BB269" t="s">
        <v>442</v>
      </c>
      <c r="BC269">
        <v>-999</v>
      </c>
      <c r="BD269">
        <v>-999</v>
      </c>
      <c r="BE269">
        <v>-999</v>
      </c>
      <c r="BF269" s="2">
        <v>0.38472222222222219</v>
      </c>
      <c r="BG269">
        <v>3</v>
      </c>
      <c r="BH269" t="s">
        <v>728</v>
      </c>
      <c r="BI269" s="43">
        <v>-999</v>
      </c>
      <c r="BJ269">
        <v>-999</v>
      </c>
      <c r="BK269">
        <v>-999</v>
      </c>
      <c r="BL269" s="2">
        <v>0.4597222222222222</v>
      </c>
      <c r="BM269">
        <v>-999</v>
      </c>
      <c r="BN269">
        <v>-999</v>
      </c>
      <c r="BO269">
        <v>-999</v>
      </c>
      <c r="BP269">
        <v>-999</v>
      </c>
      <c r="BQ269">
        <v>-999</v>
      </c>
      <c r="BR269">
        <v>1500</v>
      </c>
      <c r="BS269">
        <v>-999</v>
      </c>
      <c r="BT269">
        <v>6.4120000000000008</v>
      </c>
      <c r="BU269">
        <v>-21.419</v>
      </c>
      <c r="BV269">
        <v>0.2319985</v>
      </c>
      <c r="BW269">
        <v>0.25156299999999998</v>
      </c>
      <c r="BX269">
        <v>8.8673409999999994E-2</v>
      </c>
      <c r="BY269">
        <v>3.223612E-2</v>
      </c>
      <c r="BZ269">
        <v>0.39552900000000002</v>
      </c>
      <c r="CA269" t="s">
        <v>429</v>
      </c>
      <c r="CB269">
        <v>1</v>
      </c>
      <c r="CC269">
        <v>15</v>
      </c>
      <c r="CD269">
        <v>5</v>
      </c>
      <c r="CE269">
        <v>45</v>
      </c>
      <c r="CF269">
        <v>50</v>
      </c>
      <c r="CG269">
        <f t="shared" si="3"/>
        <v>0.9</v>
      </c>
      <c r="CH269">
        <v>0</v>
      </c>
      <c r="CI269" t="s">
        <v>1085</v>
      </c>
      <c r="CJ269">
        <v>5</v>
      </c>
      <c r="CK269">
        <v>3</v>
      </c>
      <c r="CL269">
        <v>1</v>
      </c>
      <c r="CM269">
        <v>1</v>
      </c>
      <c r="CN269">
        <v>0</v>
      </c>
      <c r="CO269" t="s">
        <v>1816</v>
      </c>
    </row>
    <row r="270" spans="1:94" x14ac:dyDescent="0.3">
      <c r="A270" t="s">
        <v>283</v>
      </c>
      <c r="B270" s="1">
        <v>42776</v>
      </c>
      <c r="C270" t="s">
        <v>393</v>
      </c>
      <c r="D270" s="46" t="s">
        <v>419</v>
      </c>
      <c r="E270" t="s">
        <v>423</v>
      </c>
      <c r="F270">
        <v>26.91685</v>
      </c>
      <c r="G270">
        <v>-80.133160000000004</v>
      </c>
      <c r="H270" s="2">
        <v>0.3666666666666667</v>
      </c>
      <c r="I270">
        <v>71.5</v>
      </c>
      <c r="J270">
        <v>57.8</v>
      </c>
      <c r="K270">
        <v>71.2</v>
      </c>
      <c r="L270" s="46">
        <v>0</v>
      </c>
      <c r="M270" s="2">
        <v>0.48333333333333334</v>
      </c>
      <c r="N270">
        <v>78.3</v>
      </c>
      <c r="O270">
        <v>51.6</v>
      </c>
      <c r="P270">
        <v>78.7</v>
      </c>
      <c r="Q270">
        <v>0.9</v>
      </c>
      <c r="R270" t="s">
        <v>440</v>
      </c>
      <c r="S270">
        <v>265</v>
      </c>
      <c r="T270" s="2">
        <v>0.3666666666666667</v>
      </c>
      <c r="U270" s="2">
        <v>0.48333333333333334</v>
      </c>
      <c r="V270">
        <v>167.99999999999997</v>
      </c>
      <c r="W270" s="2">
        <v>0.37013888888888885</v>
      </c>
      <c r="X270" t="s">
        <v>459</v>
      </c>
      <c r="Y270" t="s">
        <v>462</v>
      </c>
      <c r="Z270" s="46" t="s">
        <v>485</v>
      </c>
      <c r="AA270">
        <v>700</v>
      </c>
      <c r="AB270">
        <v>2</v>
      </c>
      <c r="AC270">
        <v>4</v>
      </c>
      <c r="AD270">
        <v>126.26</v>
      </c>
      <c r="AE270">
        <v>265</v>
      </c>
      <c r="AF270">
        <v>79.63</v>
      </c>
      <c r="AG270">
        <v>9.5399999999999991</v>
      </c>
      <c r="AH270">
        <v>-999</v>
      </c>
      <c r="AI270" t="s">
        <v>1612</v>
      </c>
      <c r="AJ270" s="46" t="s">
        <v>440</v>
      </c>
      <c r="AK270">
        <v>-999</v>
      </c>
      <c r="AL270">
        <v>-999</v>
      </c>
      <c r="AM270">
        <v>-999</v>
      </c>
      <c r="AN270">
        <v>-999</v>
      </c>
      <c r="AO270" s="46" t="s">
        <v>440</v>
      </c>
      <c r="AP270">
        <v>-999</v>
      </c>
      <c r="AQ270">
        <v>-999</v>
      </c>
      <c r="AR270">
        <v>-999</v>
      </c>
      <c r="AS270" s="46">
        <v>-999</v>
      </c>
      <c r="AT270" s="46" t="s">
        <v>440</v>
      </c>
      <c r="AU270" s="46">
        <v>0</v>
      </c>
      <c r="AV270" s="46" t="s">
        <v>442</v>
      </c>
      <c r="AW270" s="46" t="s">
        <v>442</v>
      </c>
      <c r="AX270" s="46" t="s">
        <v>442</v>
      </c>
      <c r="AY270" s="46" t="s">
        <v>758</v>
      </c>
      <c r="AZ270" s="46" t="s">
        <v>442</v>
      </c>
      <c r="BA270" t="s">
        <v>442</v>
      </c>
      <c r="BB270" t="s">
        <v>442</v>
      </c>
      <c r="BC270">
        <v>-999</v>
      </c>
      <c r="BD270">
        <v>-999</v>
      </c>
      <c r="BE270">
        <v>-999</v>
      </c>
      <c r="BF270" s="2">
        <v>0.40833333333333338</v>
      </c>
      <c r="BG270">
        <v>3</v>
      </c>
      <c r="BH270" t="s">
        <v>728</v>
      </c>
      <c r="BI270" s="43">
        <v>-999</v>
      </c>
      <c r="BJ270">
        <v>-999</v>
      </c>
      <c r="BK270">
        <v>-999</v>
      </c>
      <c r="BL270" s="2">
        <v>0.4597222222222222</v>
      </c>
      <c r="BM270">
        <v>-999</v>
      </c>
      <c r="BN270">
        <v>-999</v>
      </c>
      <c r="BO270">
        <v>-999</v>
      </c>
      <c r="BP270">
        <v>-999</v>
      </c>
      <c r="BQ270">
        <v>-999</v>
      </c>
      <c r="BR270">
        <v>1300</v>
      </c>
      <c r="BS270">
        <v>-999</v>
      </c>
      <c r="BT270">
        <v>5.9480000000000004</v>
      </c>
      <c r="BU270">
        <v>-21.66</v>
      </c>
      <c r="BV270">
        <v>0.1962122</v>
      </c>
      <c r="BW270">
        <v>0.20813980000000001</v>
      </c>
      <c r="BX270">
        <v>7.9522090000000004E-2</v>
      </c>
      <c r="BY270">
        <v>2.9478210000000001E-2</v>
      </c>
      <c r="BZ270">
        <v>0.48664760000000001</v>
      </c>
      <c r="CA270" t="s">
        <v>429</v>
      </c>
      <c r="CB270">
        <v>1</v>
      </c>
      <c r="CC270">
        <v>15</v>
      </c>
      <c r="CD270">
        <v>5</v>
      </c>
      <c r="CE270">
        <v>45</v>
      </c>
      <c r="CF270">
        <v>50</v>
      </c>
      <c r="CG270">
        <f t="shared" si="3"/>
        <v>0.9</v>
      </c>
      <c r="CH270">
        <v>0</v>
      </c>
      <c r="CI270" t="s">
        <v>1085</v>
      </c>
      <c r="CJ270">
        <v>5</v>
      </c>
      <c r="CK270">
        <v>3</v>
      </c>
      <c r="CL270">
        <v>1</v>
      </c>
      <c r="CM270">
        <v>1</v>
      </c>
      <c r="CN270">
        <v>0</v>
      </c>
      <c r="CO270" t="s">
        <v>1816</v>
      </c>
    </row>
    <row r="271" spans="1:94" x14ac:dyDescent="0.3">
      <c r="A271" t="s">
        <v>284</v>
      </c>
      <c r="B271" s="1">
        <v>42776</v>
      </c>
      <c r="C271" t="s">
        <v>393</v>
      </c>
      <c r="D271" s="46" t="s">
        <v>419</v>
      </c>
      <c r="E271" t="s">
        <v>423</v>
      </c>
      <c r="F271">
        <v>26.91685</v>
      </c>
      <c r="G271">
        <v>-80.133160000000004</v>
      </c>
      <c r="H271" s="2">
        <v>0.3666666666666667</v>
      </c>
      <c r="I271">
        <v>71.5</v>
      </c>
      <c r="J271">
        <v>57.8</v>
      </c>
      <c r="K271">
        <v>71.2</v>
      </c>
      <c r="L271" s="46">
        <v>0</v>
      </c>
      <c r="M271" s="2">
        <v>0.48333333333333334</v>
      </c>
      <c r="N271">
        <v>78.3</v>
      </c>
      <c r="O271">
        <v>51.6</v>
      </c>
      <c r="P271">
        <v>78.7</v>
      </c>
      <c r="Q271">
        <v>0.9</v>
      </c>
      <c r="R271" t="s">
        <v>440</v>
      </c>
      <c r="S271">
        <v>266</v>
      </c>
      <c r="T271" s="2">
        <v>0.3666666666666667</v>
      </c>
      <c r="U271" s="2">
        <v>0.48333333333333334</v>
      </c>
      <c r="V271">
        <v>167.99999999999997</v>
      </c>
      <c r="W271" s="2">
        <v>0.37013888888888885</v>
      </c>
      <c r="X271" t="s">
        <v>459</v>
      </c>
      <c r="Y271" t="s">
        <v>462</v>
      </c>
      <c r="Z271" s="46" t="s">
        <v>485</v>
      </c>
      <c r="AA271">
        <v>820</v>
      </c>
      <c r="AB271">
        <v>3</v>
      </c>
      <c r="AC271">
        <v>3</v>
      </c>
      <c r="AD271">
        <v>113.61</v>
      </c>
      <c r="AE271">
        <v>249</v>
      </c>
      <c r="AF271">
        <v>85.13</v>
      </c>
      <c r="AG271">
        <v>9.9700000000000006</v>
      </c>
      <c r="AH271">
        <v>-999</v>
      </c>
      <c r="AI271" t="s">
        <v>1604</v>
      </c>
      <c r="AJ271" s="46" t="s">
        <v>440</v>
      </c>
      <c r="AK271">
        <v>-999</v>
      </c>
      <c r="AL271">
        <v>-999</v>
      </c>
      <c r="AM271">
        <v>-999</v>
      </c>
      <c r="AN271">
        <v>-999</v>
      </c>
      <c r="AO271" s="46" t="s">
        <v>442</v>
      </c>
      <c r="AP271">
        <v>0.13700000000000001</v>
      </c>
      <c r="AQ271">
        <v>-999</v>
      </c>
      <c r="AR271">
        <v>-999</v>
      </c>
      <c r="AS271" s="46">
        <v>-999</v>
      </c>
      <c r="AT271" s="46" t="s">
        <v>440</v>
      </c>
      <c r="AU271" s="46">
        <v>-999</v>
      </c>
      <c r="AV271" s="46" t="s">
        <v>442</v>
      </c>
      <c r="AW271" s="46" t="s">
        <v>442</v>
      </c>
      <c r="AX271" s="46" t="s">
        <v>442</v>
      </c>
      <c r="AY271" s="46" t="s">
        <v>750</v>
      </c>
      <c r="AZ271" s="46" t="s">
        <v>442</v>
      </c>
      <c r="BA271" t="s">
        <v>442</v>
      </c>
      <c r="BB271" t="s">
        <v>442</v>
      </c>
      <c r="BC271">
        <v>-999</v>
      </c>
      <c r="BD271">
        <v>-999</v>
      </c>
      <c r="BE271">
        <v>-999</v>
      </c>
      <c r="BF271" s="2">
        <v>0.42499999999999999</v>
      </c>
      <c r="BG271">
        <v>2.5</v>
      </c>
      <c r="BH271" t="s">
        <v>472</v>
      </c>
      <c r="BI271" s="43">
        <v>-999</v>
      </c>
      <c r="BJ271">
        <v>-999</v>
      </c>
      <c r="BK271">
        <v>-999</v>
      </c>
      <c r="BL271" s="2">
        <v>0.4597222222222222</v>
      </c>
      <c r="BM271">
        <v>-999</v>
      </c>
      <c r="BN271">
        <v>-999</v>
      </c>
      <c r="BO271">
        <v>-999</v>
      </c>
      <c r="BP271">
        <v>-999</v>
      </c>
      <c r="BQ271">
        <v>-999</v>
      </c>
      <c r="BR271">
        <v>1300</v>
      </c>
      <c r="BS271">
        <v>-999</v>
      </c>
      <c r="BT271">
        <v>6.4</v>
      </c>
      <c r="BU271">
        <v>-20.548000000000002</v>
      </c>
      <c r="BV271">
        <v>0.2567603</v>
      </c>
      <c r="BW271">
        <v>0.25202360000000001</v>
      </c>
      <c r="BX271">
        <v>8.7153400000000006E-2</v>
      </c>
      <c r="BY271">
        <v>2.9747989999999998E-2</v>
      </c>
      <c r="BZ271">
        <v>0.3743148</v>
      </c>
      <c r="CA271" t="s">
        <v>429</v>
      </c>
      <c r="CB271">
        <v>1</v>
      </c>
      <c r="CC271">
        <v>15</v>
      </c>
      <c r="CD271">
        <v>5</v>
      </c>
      <c r="CE271">
        <v>45</v>
      </c>
      <c r="CF271">
        <v>50</v>
      </c>
      <c r="CG271">
        <f t="shared" si="3"/>
        <v>0.9</v>
      </c>
      <c r="CH271">
        <v>0</v>
      </c>
      <c r="CI271" t="s">
        <v>1085</v>
      </c>
      <c r="CJ271">
        <v>5</v>
      </c>
      <c r="CK271">
        <v>3</v>
      </c>
      <c r="CL271">
        <v>1</v>
      </c>
      <c r="CM271">
        <v>1</v>
      </c>
      <c r="CN271">
        <v>0</v>
      </c>
      <c r="CO271" t="s">
        <v>1816</v>
      </c>
      <c r="CP271" t="s">
        <v>1028</v>
      </c>
    </row>
    <row r="272" spans="1:94" x14ac:dyDescent="0.3">
      <c r="A272" t="s">
        <v>285</v>
      </c>
      <c r="B272" s="1">
        <v>42776</v>
      </c>
      <c r="C272" t="s">
        <v>393</v>
      </c>
      <c r="D272" s="46" t="s">
        <v>419</v>
      </c>
      <c r="E272" t="s">
        <v>423</v>
      </c>
      <c r="F272">
        <v>26.91685</v>
      </c>
      <c r="G272">
        <v>-80.133160000000004</v>
      </c>
      <c r="H272" s="2">
        <v>0.3666666666666667</v>
      </c>
      <c r="I272">
        <v>71.5</v>
      </c>
      <c r="J272">
        <v>57.8</v>
      </c>
      <c r="K272">
        <v>71.2</v>
      </c>
      <c r="L272" s="46">
        <v>0</v>
      </c>
      <c r="M272" s="2">
        <v>0.48333333333333334</v>
      </c>
      <c r="N272">
        <v>78.3</v>
      </c>
      <c r="O272">
        <v>51.6</v>
      </c>
      <c r="P272">
        <v>78.7</v>
      </c>
      <c r="Q272">
        <v>0.9</v>
      </c>
      <c r="R272" t="s">
        <v>440</v>
      </c>
      <c r="S272">
        <v>267</v>
      </c>
      <c r="T272" s="2">
        <v>0.3666666666666667</v>
      </c>
      <c r="U272" s="2">
        <v>0.48333333333333334</v>
      </c>
      <c r="V272">
        <v>167.99999999999997</v>
      </c>
      <c r="W272" s="2">
        <v>0.37013888888888885</v>
      </c>
      <c r="X272" t="s">
        <v>459</v>
      </c>
      <c r="Y272" t="s">
        <v>462</v>
      </c>
      <c r="Z272" s="46" t="s">
        <v>487</v>
      </c>
      <c r="AA272">
        <v>630</v>
      </c>
      <c r="AB272">
        <v>2</v>
      </c>
      <c r="AC272">
        <v>3</v>
      </c>
      <c r="AD272">
        <v>113.04</v>
      </c>
      <c r="AE272">
        <v>270</v>
      </c>
      <c r="AF272">
        <v>88.96</v>
      </c>
      <c r="AG272">
        <v>9.44</v>
      </c>
      <c r="AH272">
        <v>-999</v>
      </c>
      <c r="AI272" t="s">
        <v>1605</v>
      </c>
      <c r="AJ272" s="46" t="s">
        <v>440</v>
      </c>
      <c r="AK272">
        <v>-999</v>
      </c>
      <c r="AL272">
        <v>-999</v>
      </c>
      <c r="AM272">
        <v>-999</v>
      </c>
      <c r="AN272">
        <v>-999</v>
      </c>
      <c r="AO272" s="46" t="s">
        <v>442</v>
      </c>
      <c r="AP272">
        <v>0.72099999999999997</v>
      </c>
      <c r="AQ272">
        <v>-999</v>
      </c>
      <c r="AR272">
        <v>-999</v>
      </c>
      <c r="AS272" s="46">
        <v>-999</v>
      </c>
      <c r="AT272" s="46" t="s">
        <v>440</v>
      </c>
      <c r="AU272" s="46">
        <v>-999</v>
      </c>
      <c r="AV272" s="46" t="s">
        <v>442</v>
      </c>
      <c r="AW272" s="46" t="s">
        <v>442</v>
      </c>
      <c r="AX272" s="46" t="s">
        <v>442</v>
      </c>
      <c r="AY272" s="46" t="s">
        <v>758</v>
      </c>
      <c r="AZ272" s="46" t="s">
        <v>442</v>
      </c>
      <c r="BA272" t="s">
        <v>442</v>
      </c>
      <c r="BB272" t="s">
        <v>442</v>
      </c>
      <c r="BC272">
        <v>-999</v>
      </c>
      <c r="BD272">
        <v>-999</v>
      </c>
      <c r="BE272">
        <v>-999</v>
      </c>
      <c r="BF272" s="2">
        <v>0.43958333333333338</v>
      </c>
      <c r="BG272">
        <v>3</v>
      </c>
      <c r="BH272" t="s">
        <v>728</v>
      </c>
      <c r="BI272" s="43">
        <v>-999</v>
      </c>
      <c r="BJ272">
        <v>-999</v>
      </c>
      <c r="BK272">
        <v>-999</v>
      </c>
      <c r="BL272" s="2">
        <v>0.4597222222222222</v>
      </c>
      <c r="BM272">
        <v>-999</v>
      </c>
      <c r="BN272">
        <v>-999</v>
      </c>
      <c r="BO272">
        <v>-999</v>
      </c>
      <c r="BP272">
        <v>-999</v>
      </c>
      <c r="BQ272">
        <v>-999</v>
      </c>
      <c r="BR272">
        <v>1200</v>
      </c>
      <c r="BS272">
        <v>-999</v>
      </c>
      <c r="BT272">
        <v>6.5630000000000006</v>
      </c>
      <c r="BU272">
        <v>-22.306000000000001</v>
      </c>
      <c r="BV272">
        <v>0.21745349999999999</v>
      </c>
      <c r="BW272">
        <v>0.25786170000000003</v>
      </c>
      <c r="BX272">
        <v>9.1037069999999998E-2</v>
      </c>
      <c r="BY272">
        <v>3.720677E-2</v>
      </c>
      <c r="BZ272">
        <v>0.39644099999999999</v>
      </c>
      <c r="CA272" t="s">
        <v>429</v>
      </c>
      <c r="CB272">
        <v>1</v>
      </c>
      <c r="CC272">
        <v>15</v>
      </c>
      <c r="CD272">
        <v>5</v>
      </c>
      <c r="CE272">
        <v>45</v>
      </c>
      <c r="CF272">
        <v>50</v>
      </c>
      <c r="CG272">
        <f t="shared" si="3"/>
        <v>0.9</v>
      </c>
      <c r="CH272">
        <v>0</v>
      </c>
      <c r="CI272" t="s">
        <v>1085</v>
      </c>
      <c r="CJ272">
        <v>5</v>
      </c>
      <c r="CK272">
        <v>3</v>
      </c>
      <c r="CL272">
        <v>1</v>
      </c>
      <c r="CM272">
        <v>1</v>
      </c>
      <c r="CN272">
        <v>0</v>
      </c>
      <c r="CO272" t="s">
        <v>1816</v>
      </c>
    </row>
    <row r="273" spans="1:94" x14ac:dyDescent="0.3">
      <c r="A273" t="s">
        <v>286</v>
      </c>
      <c r="B273" s="1">
        <v>42776</v>
      </c>
      <c r="C273" t="s">
        <v>393</v>
      </c>
      <c r="D273" s="46" t="s">
        <v>419</v>
      </c>
      <c r="E273" t="s">
        <v>423</v>
      </c>
      <c r="F273">
        <v>26.91685</v>
      </c>
      <c r="G273">
        <v>-80.133160000000004</v>
      </c>
      <c r="H273" s="2">
        <v>0.3666666666666667</v>
      </c>
      <c r="I273">
        <v>71.5</v>
      </c>
      <c r="J273">
        <v>57.8</v>
      </c>
      <c r="K273">
        <v>71.2</v>
      </c>
      <c r="L273" s="46">
        <v>0</v>
      </c>
      <c r="M273" s="2">
        <v>0.48333333333333334</v>
      </c>
      <c r="N273">
        <v>78.3</v>
      </c>
      <c r="O273">
        <v>51.6</v>
      </c>
      <c r="P273">
        <v>78.7</v>
      </c>
      <c r="Q273">
        <v>0.9</v>
      </c>
      <c r="R273" t="s">
        <v>440</v>
      </c>
      <c r="S273">
        <v>268</v>
      </c>
      <c r="T273" s="2">
        <v>0.3666666666666667</v>
      </c>
      <c r="U273" s="2">
        <v>0.48333333333333334</v>
      </c>
      <c r="V273">
        <v>167.99999999999997</v>
      </c>
      <c r="W273" s="2">
        <v>0.37013888888888885</v>
      </c>
      <c r="X273" t="s">
        <v>459</v>
      </c>
      <c r="Y273" t="s">
        <v>462</v>
      </c>
      <c r="Z273" s="46" t="s">
        <v>485</v>
      </c>
      <c r="AA273">
        <v>740</v>
      </c>
      <c r="AB273">
        <v>2</v>
      </c>
      <c r="AC273">
        <v>2</v>
      </c>
      <c r="AD273">
        <v>132.37</v>
      </c>
      <c r="AE273">
        <v>270</v>
      </c>
      <c r="AF273">
        <v>97.98</v>
      </c>
      <c r="AG273">
        <v>9.2100000000000009</v>
      </c>
      <c r="AH273">
        <v>-999</v>
      </c>
      <c r="AI273" t="s">
        <v>1606</v>
      </c>
      <c r="AJ273" s="46" t="s">
        <v>440</v>
      </c>
      <c r="AK273">
        <v>-999</v>
      </c>
      <c r="AL273">
        <v>-999</v>
      </c>
      <c r="AM273">
        <v>-999</v>
      </c>
      <c r="AN273">
        <v>-999</v>
      </c>
      <c r="AO273" s="46" t="s">
        <v>440</v>
      </c>
      <c r="AP273">
        <v>-999</v>
      </c>
      <c r="AQ273">
        <v>-999</v>
      </c>
      <c r="AR273">
        <v>-999</v>
      </c>
      <c r="AS273" s="46">
        <v>-999</v>
      </c>
      <c r="AT273" s="46" t="s">
        <v>440</v>
      </c>
      <c r="AU273" s="46">
        <v>-999</v>
      </c>
      <c r="AV273" s="46" t="s">
        <v>442</v>
      </c>
      <c r="AW273" s="46" t="s">
        <v>442</v>
      </c>
      <c r="AX273" s="46" t="s">
        <v>442</v>
      </c>
      <c r="AY273" s="46" t="s">
        <v>466</v>
      </c>
      <c r="AZ273" s="46" t="s">
        <v>442</v>
      </c>
      <c r="BA273" t="s">
        <v>442</v>
      </c>
      <c r="BB273" t="s">
        <v>442</v>
      </c>
      <c r="BC273">
        <v>-999</v>
      </c>
      <c r="BD273">
        <v>-999</v>
      </c>
      <c r="BE273">
        <v>-999</v>
      </c>
      <c r="BF273" s="2">
        <v>0.4375</v>
      </c>
      <c r="BG273">
        <v>0.8</v>
      </c>
      <c r="BH273" t="s">
        <v>728</v>
      </c>
      <c r="BI273" s="43">
        <v>-999</v>
      </c>
      <c r="BJ273">
        <v>-999</v>
      </c>
      <c r="BK273">
        <v>-999</v>
      </c>
      <c r="BL273" s="2">
        <v>0.4597222222222222</v>
      </c>
      <c r="BM273">
        <v>-999</v>
      </c>
      <c r="BN273">
        <v>-999</v>
      </c>
      <c r="BO273">
        <v>-999</v>
      </c>
      <c r="BP273">
        <v>-999</v>
      </c>
      <c r="BQ273">
        <v>-999</v>
      </c>
      <c r="BR273">
        <v>350</v>
      </c>
      <c r="BS273">
        <v>-999</v>
      </c>
      <c r="BT273">
        <v>6.6347800000000001</v>
      </c>
      <c r="BU273">
        <v>-19.866</v>
      </c>
      <c r="BV273">
        <v>0.28920459999999998</v>
      </c>
      <c r="BW273">
        <v>0.27596039999999999</v>
      </c>
      <c r="BX273">
        <v>9.3769309999999995E-2</v>
      </c>
      <c r="BY273">
        <v>3.0140320000000002E-2</v>
      </c>
      <c r="BZ273">
        <v>0.31092530000000002</v>
      </c>
      <c r="CA273" t="s">
        <v>429</v>
      </c>
      <c r="CB273">
        <v>1</v>
      </c>
      <c r="CC273">
        <v>15</v>
      </c>
      <c r="CD273">
        <v>5</v>
      </c>
      <c r="CE273">
        <v>45</v>
      </c>
      <c r="CF273">
        <v>50</v>
      </c>
      <c r="CG273">
        <f t="shared" si="3"/>
        <v>0.9</v>
      </c>
      <c r="CH273">
        <v>0</v>
      </c>
      <c r="CI273" t="s">
        <v>1085</v>
      </c>
      <c r="CJ273">
        <v>5</v>
      </c>
      <c r="CK273">
        <v>3</v>
      </c>
      <c r="CL273">
        <v>1</v>
      </c>
      <c r="CM273">
        <v>1</v>
      </c>
      <c r="CN273">
        <v>0</v>
      </c>
      <c r="CO273" t="s">
        <v>1816</v>
      </c>
    </row>
    <row r="274" spans="1:94" x14ac:dyDescent="0.3">
      <c r="A274" t="s">
        <v>287</v>
      </c>
      <c r="B274" s="1">
        <v>42776</v>
      </c>
      <c r="C274" t="s">
        <v>393</v>
      </c>
      <c r="D274" s="46" t="s">
        <v>419</v>
      </c>
      <c r="E274" t="s">
        <v>423</v>
      </c>
      <c r="F274">
        <v>26.91685</v>
      </c>
      <c r="G274">
        <v>-80.133160000000004</v>
      </c>
      <c r="H274" s="2">
        <v>0.3666666666666667</v>
      </c>
      <c r="I274">
        <v>71.5</v>
      </c>
      <c r="J274">
        <v>57.8</v>
      </c>
      <c r="K274">
        <v>71.2</v>
      </c>
      <c r="L274" s="46">
        <v>0</v>
      </c>
      <c r="M274" s="2">
        <v>0.48333333333333334</v>
      </c>
      <c r="N274">
        <v>78.3</v>
      </c>
      <c r="O274">
        <v>51.6</v>
      </c>
      <c r="P274">
        <v>78.7</v>
      </c>
      <c r="Q274">
        <v>0.9</v>
      </c>
      <c r="R274" t="s">
        <v>440</v>
      </c>
      <c r="S274">
        <v>269</v>
      </c>
      <c r="T274" s="2">
        <v>0.3666666666666667</v>
      </c>
      <c r="U274" s="2">
        <v>0.48333333333333334</v>
      </c>
      <c r="V274">
        <v>167.99999999999997</v>
      </c>
      <c r="W274" s="2">
        <v>0.4465277777777778</v>
      </c>
      <c r="X274" t="s">
        <v>459</v>
      </c>
      <c r="Y274" t="s">
        <v>462</v>
      </c>
      <c r="Z274" s="46" t="s">
        <v>485</v>
      </c>
      <c r="AA274">
        <v>740</v>
      </c>
      <c r="AB274">
        <v>2</v>
      </c>
      <c r="AC274">
        <v>1</v>
      </c>
      <c r="AD274">
        <v>123.54</v>
      </c>
      <c r="AE274">
        <v>258</v>
      </c>
      <c r="AF274">
        <v>84.814999999999998</v>
      </c>
      <c r="AG274">
        <v>9.9649999999999999</v>
      </c>
      <c r="AH274">
        <v>-999</v>
      </c>
      <c r="AI274" t="s">
        <v>1607</v>
      </c>
      <c r="AJ274" s="46" t="s">
        <v>440</v>
      </c>
      <c r="AK274">
        <v>-999</v>
      </c>
      <c r="AL274">
        <v>-999</v>
      </c>
      <c r="AM274">
        <v>-999</v>
      </c>
      <c r="AN274">
        <v>-999</v>
      </c>
      <c r="AO274" s="46" t="s">
        <v>442</v>
      </c>
      <c r="AP274">
        <v>0.84199999999999997</v>
      </c>
      <c r="AQ274">
        <v>-999</v>
      </c>
      <c r="AR274">
        <v>-999</v>
      </c>
      <c r="AS274" s="46">
        <v>-999</v>
      </c>
      <c r="AT274" s="46" t="s">
        <v>440</v>
      </c>
      <c r="AU274" s="46">
        <v>-999</v>
      </c>
      <c r="AV274" s="46" t="s">
        <v>442</v>
      </c>
      <c r="AW274" s="46" t="s">
        <v>442</v>
      </c>
      <c r="AX274" s="46" t="s">
        <v>442</v>
      </c>
      <c r="AY274" s="46" t="s">
        <v>758</v>
      </c>
      <c r="AZ274" s="46" t="s">
        <v>442</v>
      </c>
      <c r="BA274" t="s">
        <v>442</v>
      </c>
      <c r="BB274" t="s">
        <v>442</v>
      </c>
      <c r="BC274" s="2">
        <v>0.44791666666666669</v>
      </c>
      <c r="BD274">
        <v>0.3</v>
      </c>
      <c r="BE274" t="s">
        <v>463</v>
      </c>
      <c r="BF274" s="2">
        <v>0.45833333333333331</v>
      </c>
      <c r="BG274">
        <v>1.75</v>
      </c>
      <c r="BH274" t="s">
        <v>728</v>
      </c>
      <c r="BI274" s="2">
        <v>0.46736111111111112</v>
      </c>
      <c r="BJ274">
        <v>0.9</v>
      </c>
      <c r="BK274" t="s">
        <v>758</v>
      </c>
      <c r="BL274" s="2">
        <v>0.4597222222222222</v>
      </c>
      <c r="BM274">
        <v>60</v>
      </c>
      <c r="BN274">
        <v>80</v>
      </c>
      <c r="BO274">
        <v>80</v>
      </c>
      <c r="BP274">
        <v>80</v>
      </c>
      <c r="BQ274">
        <v>80</v>
      </c>
      <c r="BR274">
        <v>850</v>
      </c>
      <c r="BS274">
        <v>-999</v>
      </c>
      <c r="BT274">
        <v>6.1447799999999999</v>
      </c>
      <c r="BU274">
        <v>-22.643000000000001</v>
      </c>
      <c r="BV274">
        <v>0.18057529999999999</v>
      </c>
      <c r="BW274">
        <v>0.21953739999999999</v>
      </c>
      <c r="BX274">
        <v>8.0690049999999999E-2</v>
      </c>
      <c r="BY274">
        <v>3.4792780000000002E-2</v>
      </c>
      <c r="BZ274">
        <v>0.48440450000000002</v>
      </c>
      <c r="CA274" t="s">
        <v>429</v>
      </c>
      <c r="CB274">
        <v>1</v>
      </c>
      <c r="CC274">
        <v>20</v>
      </c>
      <c r="CD274">
        <v>5</v>
      </c>
      <c r="CE274">
        <v>45</v>
      </c>
      <c r="CF274">
        <v>50</v>
      </c>
      <c r="CG274">
        <f t="shared" si="3"/>
        <v>0.9</v>
      </c>
      <c r="CH274">
        <v>0</v>
      </c>
      <c r="CI274" t="s">
        <v>1085</v>
      </c>
      <c r="CJ274">
        <v>5</v>
      </c>
      <c r="CK274">
        <v>3</v>
      </c>
      <c r="CL274">
        <v>1</v>
      </c>
      <c r="CM274">
        <v>1</v>
      </c>
      <c r="CN274">
        <v>0</v>
      </c>
      <c r="CO274" t="s">
        <v>1816</v>
      </c>
    </row>
    <row r="275" spans="1:94" x14ac:dyDescent="0.3">
      <c r="A275" t="s">
        <v>335</v>
      </c>
      <c r="B275" s="1">
        <v>42804</v>
      </c>
      <c r="C275" t="s">
        <v>393</v>
      </c>
      <c r="D275" s="46" t="s">
        <v>419</v>
      </c>
      <c r="E275" t="s">
        <v>423</v>
      </c>
      <c r="F275">
        <v>26.91685</v>
      </c>
      <c r="G275">
        <v>-80.133160000000004</v>
      </c>
      <c r="H275" s="2">
        <v>0.37708333333333338</v>
      </c>
      <c r="I275">
        <v>78.5</v>
      </c>
      <c r="J275">
        <v>62.7</v>
      </c>
      <c r="K275">
        <v>81.099999999999994</v>
      </c>
      <c r="L275" s="46">
        <v>0.8</v>
      </c>
      <c r="M275" s="2">
        <v>0.41944444444444445</v>
      </c>
      <c r="N275">
        <v>78.5</v>
      </c>
      <c r="O275">
        <v>60</v>
      </c>
      <c r="P275">
        <v>80.2</v>
      </c>
      <c r="Q275">
        <v>1.8</v>
      </c>
      <c r="R275" t="s">
        <v>440</v>
      </c>
      <c r="S275">
        <v>317</v>
      </c>
      <c r="T275" s="2">
        <v>0.36805555555555558</v>
      </c>
      <c r="U275" s="2">
        <v>0.375</v>
      </c>
      <c r="V275">
        <v>9.9999999999999645</v>
      </c>
      <c r="W275" s="2">
        <v>0.375</v>
      </c>
      <c r="X275" t="s">
        <v>429</v>
      </c>
      <c r="Y275" t="s">
        <v>454</v>
      </c>
      <c r="Z275" s="46" t="s">
        <v>485</v>
      </c>
      <c r="AA275">
        <v>1040</v>
      </c>
      <c r="AB275">
        <v>3</v>
      </c>
      <c r="AC275">
        <v>2</v>
      </c>
      <c r="AD275">
        <v>159.405</v>
      </c>
      <c r="AE275">
        <v>250</v>
      </c>
      <c r="AF275">
        <v>102.705</v>
      </c>
      <c r="AG275">
        <v>9.5950000000000006</v>
      </c>
      <c r="AH275">
        <v>-999</v>
      </c>
      <c r="AI275" t="s">
        <v>652</v>
      </c>
      <c r="AJ275" s="46" t="s">
        <v>440</v>
      </c>
      <c r="AK275">
        <v>-999</v>
      </c>
      <c r="AL275">
        <v>-999</v>
      </c>
      <c r="AM275">
        <v>-999</v>
      </c>
      <c r="AN275">
        <v>-999</v>
      </c>
      <c r="AO275" s="46" t="s">
        <v>442</v>
      </c>
      <c r="AP275">
        <v>0.67400000000000004</v>
      </c>
      <c r="AQ275">
        <v>-999</v>
      </c>
      <c r="AR275">
        <v>-999</v>
      </c>
      <c r="AS275" s="46">
        <v>-999</v>
      </c>
      <c r="AT275" s="46" t="s">
        <v>442</v>
      </c>
      <c r="AU275" s="46">
        <v>0</v>
      </c>
      <c r="AV275" s="46" t="s">
        <v>442</v>
      </c>
      <c r="AW275" s="46" t="s">
        <v>442</v>
      </c>
      <c r="AX275" s="46" t="s">
        <v>442</v>
      </c>
      <c r="AY275" s="46" t="s">
        <v>472</v>
      </c>
      <c r="AZ275" s="46" t="s">
        <v>442</v>
      </c>
      <c r="BA275" t="s">
        <v>442</v>
      </c>
      <c r="BB275" t="s">
        <v>442</v>
      </c>
      <c r="BC275">
        <v>-999</v>
      </c>
      <c r="BD275">
        <v>-999</v>
      </c>
      <c r="BE275">
        <v>-999</v>
      </c>
      <c r="BF275" s="2">
        <v>0.3972222222222222</v>
      </c>
      <c r="BG275">
        <v>3</v>
      </c>
      <c r="BH275" t="s">
        <v>1043</v>
      </c>
      <c r="BI275" s="43">
        <v>-999</v>
      </c>
      <c r="BJ275">
        <v>-999</v>
      </c>
      <c r="BK275">
        <v>-999</v>
      </c>
      <c r="BL275" s="2">
        <v>0.72222222222222221</v>
      </c>
      <c r="BM275">
        <v>-999</v>
      </c>
      <c r="BN275">
        <v>-999</v>
      </c>
      <c r="BO275">
        <v>-999</v>
      </c>
      <c r="BP275">
        <v>-999</v>
      </c>
      <c r="BQ275">
        <v>-999</v>
      </c>
      <c r="BR275">
        <v>1500</v>
      </c>
      <c r="BS275">
        <v>-999</v>
      </c>
      <c r="BT275">
        <v>6.6517799999999996</v>
      </c>
      <c r="BU275">
        <v>-22.855</v>
      </c>
      <c r="BV275">
        <v>0.21538740000000001</v>
      </c>
      <c r="BW275">
        <v>0.26297389999999998</v>
      </c>
      <c r="BX275">
        <v>8.9579439999999996E-2</v>
      </c>
      <c r="BY275">
        <v>4.1023270000000001E-2</v>
      </c>
      <c r="BZ275">
        <v>0.39103589999999999</v>
      </c>
      <c r="CA275" t="s">
        <v>429</v>
      </c>
      <c r="CB275">
        <v>1</v>
      </c>
      <c r="CC275">
        <v>15</v>
      </c>
      <c r="CD275">
        <v>5</v>
      </c>
      <c r="CE275">
        <v>40</v>
      </c>
      <c r="CF275">
        <v>50</v>
      </c>
      <c r="CG275">
        <f t="shared" si="3"/>
        <v>0.8</v>
      </c>
      <c r="CH275">
        <v>5</v>
      </c>
      <c r="CI275" s="13" t="s">
        <v>1085</v>
      </c>
      <c r="CJ275" s="13">
        <v>4</v>
      </c>
      <c r="CK275" s="13" t="s">
        <v>429</v>
      </c>
      <c r="CL275" s="13">
        <v>1</v>
      </c>
      <c r="CM275" s="13">
        <v>1</v>
      </c>
      <c r="CN275" s="13">
        <v>0</v>
      </c>
      <c r="CO275" t="s">
        <v>1816</v>
      </c>
    </row>
    <row r="276" spans="1:94" x14ac:dyDescent="0.3">
      <c r="A276" t="s">
        <v>336</v>
      </c>
      <c r="B276" s="1">
        <v>42804</v>
      </c>
      <c r="C276" t="s">
        <v>393</v>
      </c>
      <c r="D276" s="46" t="s">
        <v>419</v>
      </c>
      <c r="E276" t="s">
        <v>423</v>
      </c>
      <c r="F276">
        <v>26.91685</v>
      </c>
      <c r="G276">
        <v>-80.133160000000004</v>
      </c>
      <c r="H276" s="2">
        <v>0.37708333333333338</v>
      </c>
      <c r="I276">
        <v>78.5</v>
      </c>
      <c r="J276">
        <v>62.7</v>
      </c>
      <c r="K276">
        <v>81.099999999999994</v>
      </c>
      <c r="L276" s="46">
        <v>0.8</v>
      </c>
      <c r="M276" s="2">
        <v>0.41944444444444445</v>
      </c>
      <c r="N276">
        <v>78.5</v>
      </c>
      <c r="O276">
        <v>60</v>
      </c>
      <c r="P276">
        <v>80.2</v>
      </c>
      <c r="Q276">
        <v>1.8</v>
      </c>
      <c r="R276" t="s">
        <v>440</v>
      </c>
      <c r="S276">
        <v>318</v>
      </c>
      <c r="T276" s="2">
        <v>0.375</v>
      </c>
      <c r="U276" s="2">
        <v>0.39861111111111108</v>
      </c>
      <c r="V276">
        <v>33.999999999999957</v>
      </c>
      <c r="W276" s="2">
        <v>0.39861111111111108</v>
      </c>
      <c r="X276" t="s">
        <v>429</v>
      </c>
      <c r="Y276" t="s">
        <v>429</v>
      </c>
      <c r="Z276" s="46" t="s">
        <v>485</v>
      </c>
      <c r="AA276">
        <v>800</v>
      </c>
      <c r="AB276">
        <v>3</v>
      </c>
      <c r="AC276">
        <v>1</v>
      </c>
      <c r="AD276">
        <v>120.99</v>
      </c>
      <c r="AE276">
        <v>262</v>
      </c>
      <c r="AF276">
        <v>89.07</v>
      </c>
      <c r="AG276">
        <v>8.7149999999999999</v>
      </c>
      <c r="AH276">
        <v>-999</v>
      </c>
      <c r="AI276" t="s">
        <v>653</v>
      </c>
      <c r="AJ276" s="46" t="s">
        <v>440</v>
      </c>
      <c r="AK276">
        <v>-999</v>
      </c>
      <c r="AL276">
        <v>-999</v>
      </c>
      <c r="AM276">
        <v>-999</v>
      </c>
      <c r="AN276">
        <v>-999</v>
      </c>
      <c r="AO276" s="46" t="s">
        <v>442</v>
      </c>
      <c r="AP276">
        <v>0.95699999999999996</v>
      </c>
      <c r="AQ276">
        <v>-999</v>
      </c>
      <c r="AR276">
        <v>-999</v>
      </c>
      <c r="AS276" s="46">
        <v>-999</v>
      </c>
      <c r="AT276" s="46" t="s">
        <v>442</v>
      </c>
      <c r="AU276" s="46">
        <v>0</v>
      </c>
      <c r="AV276" s="46" t="s">
        <v>442</v>
      </c>
      <c r="AW276" s="46" t="s">
        <v>442</v>
      </c>
      <c r="AX276" s="46" t="s">
        <v>727</v>
      </c>
      <c r="AY276" s="46" t="s">
        <v>467</v>
      </c>
      <c r="AZ276" s="46" t="s">
        <v>442</v>
      </c>
      <c r="BA276" t="s">
        <v>442</v>
      </c>
      <c r="BB276" t="s">
        <v>442</v>
      </c>
      <c r="BC276">
        <v>-999</v>
      </c>
      <c r="BD276">
        <v>-999</v>
      </c>
      <c r="BE276">
        <v>-999</v>
      </c>
      <c r="BF276" s="2">
        <v>0.41180555555555554</v>
      </c>
      <c r="BG276">
        <v>2</v>
      </c>
      <c r="BH276" t="s">
        <v>467</v>
      </c>
      <c r="BI276" s="43">
        <v>-999</v>
      </c>
      <c r="BJ276">
        <v>-999</v>
      </c>
      <c r="BK276">
        <v>-999</v>
      </c>
      <c r="BL276" s="2">
        <v>0.72222222222222221</v>
      </c>
      <c r="BM276">
        <v>-999</v>
      </c>
      <c r="BN276">
        <v>-999</v>
      </c>
      <c r="BO276">
        <v>-999</v>
      </c>
      <c r="BP276">
        <v>-999</v>
      </c>
      <c r="BQ276">
        <v>-999</v>
      </c>
      <c r="BR276">
        <v>1200</v>
      </c>
      <c r="BS276">
        <v>-999</v>
      </c>
      <c r="BT276">
        <v>6.4077799999999998</v>
      </c>
      <c r="BU276">
        <v>-20.802</v>
      </c>
      <c r="BV276">
        <v>0.25195840000000003</v>
      </c>
      <c r="BW276">
        <v>0.24932940000000001</v>
      </c>
      <c r="BX276">
        <v>8.8655899999999996E-2</v>
      </c>
      <c r="BY276">
        <v>3.059928E-2</v>
      </c>
      <c r="BZ276">
        <v>0.37945699999999999</v>
      </c>
      <c r="CA276" t="s">
        <v>429</v>
      </c>
      <c r="CB276">
        <v>1</v>
      </c>
      <c r="CC276">
        <v>15</v>
      </c>
      <c r="CD276">
        <v>5</v>
      </c>
      <c r="CE276">
        <v>40</v>
      </c>
      <c r="CF276">
        <v>50</v>
      </c>
      <c r="CG276">
        <f t="shared" si="3"/>
        <v>0.8</v>
      </c>
      <c r="CH276">
        <v>5</v>
      </c>
      <c r="CI276" s="13" t="s">
        <v>1085</v>
      </c>
      <c r="CJ276" s="13">
        <v>4</v>
      </c>
      <c r="CK276" s="13" t="s">
        <v>429</v>
      </c>
      <c r="CL276" s="13">
        <v>1</v>
      </c>
      <c r="CM276" s="13">
        <v>1</v>
      </c>
      <c r="CN276" s="13">
        <v>0</v>
      </c>
      <c r="CO276" t="s">
        <v>1816</v>
      </c>
      <c r="CP276" s="44" t="s">
        <v>1910</v>
      </c>
    </row>
    <row r="277" spans="1:94" x14ac:dyDescent="0.3">
      <c r="A277" t="s">
        <v>336</v>
      </c>
      <c r="B277" s="1">
        <v>42930</v>
      </c>
      <c r="C277" t="s">
        <v>394</v>
      </c>
      <c r="D277" s="46" t="s">
        <v>419</v>
      </c>
      <c r="E277" t="s">
        <v>423</v>
      </c>
      <c r="F277">
        <v>26.91685</v>
      </c>
      <c r="G277">
        <v>-80.133160000000004</v>
      </c>
      <c r="H277" s="2">
        <v>0.4152777777777778</v>
      </c>
      <c r="I277">
        <v>88.9</v>
      </c>
      <c r="J277">
        <v>71</v>
      </c>
      <c r="K277">
        <v>102.8</v>
      </c>
      <c r="L277" s="46" t="s">
        <v>429</v>
      </c>
      <c r="M277" s="2">
        <v>0.54097222222222219</v>
      </c>
      <c r="N277">
        <v>89.4</v>
      </c>
      <c r="O277">
        <v>75.7</v>
      </c>
      <c r="P277">
        <v>104.9</v>
      </c>
      <c r="Q277" t="s">
        <v>429</v>
      </c>
      <c r="R277" t="s">
        <v>440</v>
      </c>
      <c r="S277">
        <v>322</v>
      </c>
      <c r="T277" s="2">
        <v>0.43402777777777773</v>
      </c>
      <c r="U277" s="2">
        <v>0.53472222222222221</v>
      </c>
      <c r="V277">
        <v>145.00000000000006</v>
      </c>
      <c r="W277" s="2">
        <v>0.43611111111111112</v>
      </c>
      <c r="X277" t="s">
        <v>459</v>
      </c>
      <c r="Y277" t="s">
        <v>454</v>
      </c>
      <c r="Z277" s="46" t="s">
        <v>488</v>
      </c>
      <c r="AA277">
        <v>900</v>
      </c>
      <c r="AB277">
        <v>2</v>
      </c>
      <c r="AC277">
        <v>2</v>
      </c>
      <c r="AD277">
        <v>166.215</v>
      </c>
      <c r="AE277">
        <v>292</v>
      </c>
      <c r="AF277">
        <v>102.1</v>
      </c>
      <c r="AG277">
        <v>10.845000000000001</v>
      </c>
      <c r="AH277">
        <v>-999</v>
      </c>
      <c r="AI277" t="s">
        <v>657</v>
      </c>
      <c r="AJ277" s="46" t="s">
        <v>440</v>
      </c>
      <c r="AK277">
        <v>-999</v>
      </c>
      <c r="AL277">
        <v>-999</v>
      </c>
      <c r="AM277">
        <v>-999</v>
      </c>
      <c r="AN277">
        <v>-999</v>
      </c>
      <c r="AO277" s="46" t="s">
        <v>442</v>
      </c>
      <c r="AP277" t="s">
        <v>1770</v>
      </c>
      <c r="AQ277" t="s">
        <v>440</v>
      </c>
      <c r="AR277">
        <v>-999</v>
      </c>
      <c r="AS277" s="46">
        <v>-999</v>
      </c>
      <c r="AT277" s="46" t="s">
        <v>442</v>
      </c>
      <c r="AU277" s="46">
        <v>0</v>
      </c>
      <c r="AV277" s="46" t="s">
        <v>442</v>
      </c>
      <c r="AW277" s="46" t="s">
        <v>442</v>
      </c>
      <c r="AX277" s="46" t="s">
        <v>442</v>
      </c>
      <c r="AY277" s="46" t="s">
        <v>466</v>
      </c>
      <c r="AZ277" s="46" t="s">
        <v>440</v>
      </c>
      <c r="BA277" t="s">
        <v>442</v>
      </c>
      <c r="BB277" t="s">
        <v>442</v>
      </c>
      <c r="BC277" s="2">
        <v>0.4381944444444445</v>
      </c>
      <c r="BD277">
        <v>0.5</v>
      </c>
      <c r="BE277" t="s">
        <v>466</v>
      </c>
      <c r="BF277" s="2">
        <v>0.4465277777777778</v>
      </c>
      <c r="BG277">
        <v>0.7</v>
      </c>
      <c r="BH277" t="s">
        <v>778</v>
      </c>
      <c r="BI277" s="2">
        <v>0.45694444444444443</v>
      </c>
      <c r="BJ277">
        <v>2.9</v>
      </c>
      <c r="BK277" t="s">
        <v>778</v>
      </c>
      <c r="BL277" s="2">
        <v>0.5625</v>
      </c>
      <c r="BM277">
        <v>80</v>
      </c>
      <c r="BN277">
        <v>80</v>
      </c>
      <c r="BO277">
        <v>80</v>
      </c>
      <c r="BP277">
        <v>80</v>
      </c>
      <c r="BQ277">
        <v>80</v>
      </c>
      <c r="BR277">
        <v>1665</v>
      </c>
      <c r="BS277">
        <v>150</v>
      </c>
      <c r="BT277">
        <v>6.7350000000000012</v>
      </c>
      <c r="BU277">
        <v>-22.818000000000001</v>
      </c>
      <c r="BV277">
        <v>0.22125880000000001</v>
      </c>
      <c r="BW277">
        <v>0.26814359999999998</v>
      </c>
      <c r="BX277">
        <v>9.2038889999999998E-2</v>
      </c>
      <c r="BY277">
        <v>4.2929019999999998E-2</v>
      </c>
      <c r="BZ277">
        <v>0.37562970000000001</v>
      </c>
      <c r="CA277" t="s">
        <v>429</v>
      </c>
      <c r="CB277">
        <v>1</v>
      </c>
      <c r="CC277">
        <v>50</v>
      </c>
      <c r="CD277">
        <v>5</v>
      </c>
      <c r="CE277">
        <v>50</v>
      </c>
      <c r="CF277">
        <v>50</v>
      </c>
      <c r="CG277">
        <f t="shared" si="3"/>
        <v>1</v>
      </c>
      <c r="CH277">
        <v>3</v>
      </c>
      <c r="CI277" s="34" t="s">
        <v>1085</v>
      </c>
      <c r="CJ277" s="34">
        <v>3</v>
      </c>
      <c r="CK277" s="34" t="s">
        <v>429</v>
      </c>
      <c r="CL277" s="34">
        <v>0</v>
      </c>
      <c r="CM277" s="34">
        <v>0</v>
      </c>
      <c r="CN277" s="34">
        <v>1</v>
      </c>
      <c r="CO277" t="s">
        <v>429</v>
      </c>
      <c r="CP277" t="s">
        <v>1051</v>
      </c>
    </row>
    <row r="278" spans="1:94" x14ac:dyDescent="0.3">
      <c r="A278" t="s">
        <v>340</v>
      </c>
      <c r="B278" s="1">
        <v>42930</v>
      </c>
      <c r="C278" t="s">
        <v>394</v>
      </c>
      <c r="D278" s="46" t="s">
        <v>419</v>
      </c>
      <c r="E278" t="s">
        <v>423</v>
      </c>
      <c r="F278">
        <v>26.91685</v>
      </c>
      <c r="G278">
        <v>-80.133160000000004</v>
      </c>
      <c r="H278" s="2">
        <v>0.4152777777777778</v>
      </c>
      <c r="I278">
        <v>88.9</v>
      </c>
      <c r="J278">
        <v>71</v>
      </c>
      <c r="K278">
        <v>102.8</v>
      </c>
      <c r="L278" s="46" t="s">
        <v>429</v>
      </c>
      <c r="M278" s="2">
        <v>0.54097222222222219</v>
      </c>
      <c r="N278">
        <v>89.4</v>
      </c>
      <c r="O278">
        <v>75.7</v>
      </c>
      <c r="P278">
        <v>104.9</v>
      </c>
      <c r="Q278" t="s">
        <v>429</v>
      </c>
      <c r="R278" t="s">
        <v>440</v>
      </c>
      <c r="S278">
        <v>323</v>
      </c>
      <c r="T278" s="2">
        <v>0.43402777777777773</v>
      </c>
      <c r="U278" s="2">
        <v>0.53472222222222221</v>
      </c>
      <c r="V278">
        <v>145.00000000000006</v>
      </c>
      <c r="W278" s="2">
        <v>0.47291666666666665</v>
      </c>
      <c r="X278" t="s">
        <v>459</v>
      </c>
      <c r="Y278" t="s">
        <v>468</v>
      </c>
      <c r="Z278" s="46" t="s">
        <v>486</v>
      </c>
      <c r="AA278">
        <v>730</v>
      </c>
      <c r="AB278">
        <v>2</v>
      </c>
      <c r="AC278">
        <v>2</v>
      </c>
      <c r="AD278">
        <v>120.72499999999999</v>
      </c>
      <c r="AE278">
        <v>249</v>
      </c>
      <c r="AF278">
        <v>78.385000000000005</v>
      </c>
      <c r="AG278">
        <v>10.41</v>
      </c>
      <c r="AH278">
        <v>-999</v>
      </c>
      <c r="AI278" t="s">
        <v>658</v>
      </c>
      <c r="AJ278" s="46" t="s">
        <v>440</v>
      </c>
      <c r="AK278">
        <v>-999</v>
      </c>
      <c r="AL278">
        <v>-999</v>
      </c>
      <c r="AM278">
        <v>-999</v>
      </c>
      <c r="AN278">
        <v>-999</v>
      </c>
      <c r="AO278" s="46" t="s">
        <v>440</v>
      </c>
      <c r="AP278">
        <v>-999</v>
      </c>
      <c r="AQ278" t="s">
        <v>440</v>
      </c>
      <c r="AR278">
        <v>-999</v>
      </c>
      <c r="AS278" s="46">
        <v>-999</v>
      </c>
      <c r="AT278" s="46" t="s">
        <v>440</v>
      </c>
      <c r="AU278" s="46">
        <v>-999</v>
      </c>
      <c r="AV278" s="46" t="s">
        <v>442</v>
      </c>
      <c r="AW278" s="46" t="s">
        <v>442</v>
      </c>
      <c r="AX278" s="46" t="s">
        <v>442</v>
      </c>
      <c r="AY278" s="46" t="s">
        <v>466</v>
      </c>
      <c r="AZ278" s="46" t="s">
        <v>442</v>
      </c>
      <c r="BA278" t="s">
        <v>442</v>
      </c>
      <c r="BB278" t="s">
        <v>442</v>
      </c>
      <c r="BC278" s="2">
        <v>0.47291666666666665</v>
      </c>
      <c r="BD278">
        <v>0.9</v>
      </c>
      <c r="BE278" t="s">
        <v>466</v>
      </c>
      <c r="BF278" s="2">
        <v>0.48402777777777778</v>
      </c>
      <c r="BG278">
        <v>3</v>
      </c>
      <c r="BH278" t="s">
        <v>466</v>
      </c>
      <c r="BI278" s="2">
        <v>0.49374999999999997</v>
      </c>
      <c r="BJ278">
        <v>1</v>
      </c>
      <c r="BK278" t="s">
        <v>466</v>
      </c>
      <c r="BL278" s="2">
        <v>0.5625</v>
      </c>
      <c r="BM278">
        <v>80</v>
      </c>
      <c r="BN278">
        <v>80</v>
      </c>
      <c r="BO278">
        <v>80</v>
      </c>
      <c r="BP278">
        <v>80</v>
      </c>
      <c r="BQ278">
        <v>80</v>
      </c>
      <c r="BR278">
        <v>2065</v>
      </c>
      <c r="BS278">
        <v>-999</v>
      </c>
      <c r="BT278">
        <v>6.5630000000000006</v>
      </c>
      <c r="BU278">
        <v>-22.324000000000002</v>
      </c>
      <c r="BV278">
        <v>0.2185523</v>
      </c>
      <c r="BW278">
        <v>0.25985770000000002</v>
      </c>
      <c r="BX278">
        <v>9.0340889999999993E-2</v>
      </c>
      <c r="BY278">
        <v>3.7234999999999997E-2</v>
      </c>
      <c r="BZ278">
        <v>0.39401409999999998</v>
      </c>
      <c r="CA278" t="s">
        <v>429</v>
      </c>
      <c r="CB278">
        <v>1</v>
      </c>
      <c r="CC278">
        <v>50</v>
      </c>
      <c r="CD278">
        <v>5</v>
      </c>
      <c r="CE278">
        <v>50</v>
      </c>
      <c r="CF278">
        <v>50</v>
      </c>
      <c r="CG278">
        <f t="shared" si="3"/>
        <v>1</v>
      </c>
      <c r="CH278">
        <v>3</v>
      </c>
      <c r="CI278" s="34" t="s">
        <v>1085</v>
      </c>
      <c r="CJ278" s="34">
        <v>3</v>
      </c>
      <c r="CK278" s="34" t="s">
        <v>429</v>
      </c>
      <c r="CL278" s="34">
        <v>0</v>
      </c>
      <c r="CM278" s="34">
        <v>0</v>
      </c>
      <c r="CN278" s="34">
        <v>1</v>
      </c>
      <c r="CO278" t="s">
        <v>429</v>
      </c>
    </row>
    <row r="279" spans="1:94" x14ac:dyDescent="0.3">
      <c r="A279" t="s">
        <v>341</v>
      </c>
      <c r="B279" s="1">
        <v>42930</v>
      </c>
      <c r="C279" t="s">
        <v>394</v>
      </c>
      <c r="D279" s="46" t="s">
        <v>419</v>
      </c>
      <c r="E279" t="s">
        <v>423</v>
      </c>
      <c r="F279">
        <v>26.91685</v>
      </c>
      <c r="G279">
        <v>-80.133160000000004</v>
      </c>
      <c r="H279" s="2">
        <v>0.4152777777777778</v>
      </c>
      <c r="I279">
        <v>88.9</v>
      </c>
      <c r="J279">
        <v>71</v>
      </c>
      <c r="K279">
        <v>102.8</v>
      </c>
      <c r="L279" s="46" t="s">
        <v>429</v>
      </c>
      <c r="M279" s="2">
        <v>0.54097222222222219</v>
      </c>
      <c r="N279">
        <v>89.4</v>
      </c>
      <c r="O279">
        <v>75.7</v>
      </c>
      <c r="P279">
        <v>104.9</v>
      </c>
      <c r="Q279" t="s">
        <v>429</v>
      </c>
      <c r="R279" t="s">
        <v>440</v>
      </c>
      <c r="S279">
        <v>324</v>
      </c>
      <c r="T279" s="2">
        <v>0.43402777777777773</v>
      </c>
      <c r="U279" s="2">
        <v>0.53472222222222221</v>
      </c>
      <c r="V279">
        <v>145.00000000000006</v>
      </c>
      <c r="W279" s="2">
        <v>0.47291666666666665</v>
      </c>
      <c r="X279" t="s">
        <v>459</v>
      </c>
      <c r="Y279" t="s">
        <v>468</v>
      </c>
      <c r="Z279" s="46" t="s">
        <v>485</v>
      </c>
      <c r="AA279">
        <v>710</v>
      </c>
      <c r="AB279">
        <v>2</v>
      </c>
      <c r="AC279">
        <v>2</v>
      </c>
      <c r="AD279">
        <v>85.63</v>
      </c>
      <c r="AE279">
        <v>268</v>
      </c>
      <c r="AF279">
        <v>86.21</v>
      </c>
      <c r="AG279">
        <v>9.82</v>
      </c>
      <c r="AH279">
        <v>-999</v>
      </c>
      <c r="AI279" t="s">
        <v>659</v>
      </c>
      <c r="AJ279" s="46" t="s">
        <v>440</v>
      </c>
      <c r="AK279">
        <v>-999</v>
      </c>
      <c r="AL279">
        <v>-999</v>
      </c>
      <c r="AM279">
        <v>-999</v>
      </c>
      <c r="AN279">
        <v>-999</v>
      </c>
      <c r="AO279" s="46" t="s">
        <v>440</v>
      </c>
      <c r="AP279">
        <v>-999</v>
      </c>
      <c r="AQ279" t="s">
        <v>440</v>
      </c>
      <c r="AR279">
        <v>-999</v>
      </c>
      <c r="AS279" s="46">
        <v>-999</v>
      </c>
      <c r="AT279" s="46" t="s">
        <v>440</v>
      </c>
      <c r="AU279" s="46">
        <v>-999</v>
      </c>
      <c r="AV279" s="46" t="s">
        <v>442</v>
      </c>
      <c r="AW279" s="46" t="s">
        <v>442</v>
      </c>
      <c r="AX279" s="46" t="s">
        <v>442</v>
      </c>
      <c r="AY279" s="46" t="s">
        <v>471</v>
      </c>
      <c r="AZ279" s="46" t="s">
        <v>442</v>
      </c>
      <c r="BA279" t="s">
        <v>442</v>
      </c>
      <c r="BB279" t="s">
        <v>442</v>
      </c>
      <c r="BC279" s="2">
        <v>0.47291666666666665</v>
      </c>
      <c r="BD279">
        <v>0.6</v>
      </c>
      <c r="BE279" t="s">
        <v>778</v>
      </c>
      <c r="BF279" s="2">
        <v>0.48472222222222222</v>
      </c>
      <c r="BG279">
        <v>2</v>
      </c>
      <c r="BH279" t="s">
        <v>778</v>
      </c>
      <c r="BI279" s="2">
        <v>0.49374999999999997</v>
      </c>
      <c r="BJ279">
        <v>1</v>
      </c>
      <c r="BK279" t="s">
        <v>778</v>
      </c>
      <c r="BL279" s="2">
        <v>0.5625</v>
      </c>
      <c r="BM279">
        <v>80</v>
      </c>
      <c r="BN279">
        <v>80</v>
      </c>
      <c r="BO279">
        <v>80</v>
      </c>
      <c r="BP279">
        <v>80</v>
      </c>
      <c r="BQ279">
        <v>80</v>
      </c>
      <c r="BR279">
        <v>825</v>
      </c>
      <c r="BS279">
        <v>-999</v>
      </c>
      <c r="BT279">
        <v>7.3858571428571427</v>
      </c>
      <c r="BU279">
        <v>-20.763000000000002</v>
      </c>
      <c r="BV279">
        <v>0.2563916</v>
      </c>
      <c r="BW279">
        <v>0.26878449999999998</v>
      </c>
      <c r="BX279">
        <v>0.16775100000000001</v>
      </c>
      <c r="BY279">
        <v>5.3147510000000002E-2</v>
      </c>
      <c r="BZ279">
        <v>0.25392550000000003</v>
      </c>
      <c r="CA279" t="s">
        <v>429</v>
      </c>
      <c r="CB279">
        <v>1</v>
      </c>
      <c r="CC279">
        <v>50</v>
      </c>
      <c r="CD279">
        <v>5</v>
      </c>
      <c r="CE279">
        <v>50</v>
      </c>
      <c r="CF279">
        <v>50</v>
      </c>
      <c r="CG279">
        <f t="shared" si="3"/>
        <v>1</v>
      </c>
      <c r="CH279">
        <v>3</v>
      </c>
      <c r="CI279" s="34" t="s">
        <v>1085</v>
      </c>
      <c r="CJ279" s="34">
        <v>3</v>
      </c>
      <c r="CK279" s="34" t="s">
        <v>429</v>
      </c>
      <c r="CL279" s="34">
        <v>0</v>
      </c>
      <c r="CM279" s="34">
        <v>0</v>
      </c>
      <c r="CN279" s="34">
        <v>1</v>
      </c>
      <c r="CO279" t="s">
        <v>429</v>
      </c>
    </row>
    <row r="280" spans="1:94" x14ac:dyDescent="0.3">
      <c r="A280" t="s">
        <v>342</v>
      </c>
      <c r="B280" s="1">
        <v>42930</v>
      </c>
      <c r="C280" t="s">
        <v>394</v>
      </c>
      <c r="D280" s="46" t="s">
        <v>419</v>
      </c>
      <c r="E280" t="s">
        <v>423</v>
      </c>
      <c r="F280">
        <v>26.91685</v>
      </c>
      <c r="G280">
        <v>-80.133160000000004</v>
      </c>
      <c r="H280" s="2">
        <v>0.4152777777777778</v>
      </c>
      <c r="I280">
        <v>88.9</v>
      </c>
      <c r="J280">
        <v>71</v>
      </c>
      <c r="K280">
        <v>102.8</v>
      </c>
      <c r="L280" s="46" t="s">
        <v>429</v>
      </c>
      <c r="M280" s="2">
        <v>0.54097222222222219</v>
      </c>
      <c r="N280">
        <v>89.4</v>
      </c>
      <c r="O280">
        <v>75.7</v>
      </c>
      <c r="P280">
        <v>104.9</v>
      </c>
      <c r="Q280" t="s">
        <v>429</v>
      </c>
      <c r="R280" t="s">
        <v>440</v>
      </c>
      <c r="S280">
        <v>325</v>
      </c>
      <c r="T280" s="2">
        <v>0.43402777777777773</v>
      </c>
      <c r="U280" s="2">
        <v>0.53472222222222221</v>
      </c>
      <c r="V280">
        <v>145.00000000000006</v>
      </c>
      <c r="W280" s="2">
        <v>0.47291666666666665</v>
      </c>
      <c r="X280" t="s">
        <v>459</v>
      </c>
      <c r="Y280" t="s">
        <v>468</v>
      </c>
      <c r="Z280" s="46" t="s">
        <v>485</v>
      </c>
      <c r="AA280">
        <v>950</v>
      </c>
      <c r="AB280">
        <v>2</v>
      </c>
      <c r="AC280">
        <v>2</v>
      </c>
      <c r="AD280">
        <v>163.87</v>
      </c>
      <c r="AE280">
        <v>304</v>
      </c>
      <c r="AF280">
        <v>113.58</v>
      </c>
      <c r="AG280">
        <v>11.34</v>
      </c>
      <c r="AH280">
        <v>-999</v>
      </c>
      <c r="AI280" t="s">
        <v>660</v>
      </c>
      <c r="AJ280" s="46" t="s">
        <v>440</v>
      </c>
      <c r="AK280">
        <v>-999</v>
      </c>
      <c r="AL280">
        <v>-999</v>
      </c>
      <c r="AM280">
        <v>-999</v>
      </c>
      <c r="AN280">
        <v>-999</v>
      </c>
      <c r="AO280" s="46" t="s">
        <v>442</v>
      </c>
      <c r="AP280" t="s">
        <v>1770</v>
      </c>
      <c r="AQ280" t="s">
        <v>440</v>
      </c>
      <c r="AR280">
        <v>-999</v>
      </c>
      <c r="AS280" s="46">
        <v>-999</v>
      </c>
      <c r="AT280" s="46" t="s">
        <v>442</v>
      </c>
      <c r="AU280" s="46">
        <v>0</v>
      </c>
      <c r="AV280" s="46" t="s">
        <v>442</v>
      </c>
      <c r="AW280" s="46" t="s">
        <v>442</v>
      </c>
      <c r="AX280" s="46" t="s">
        <v>442</v>
      </c>
      <c r="AY280" s="46" t="s">
        <v>471</v>
      </c>
      <c r="AZ280" s="46" t="s">
        <v>440</v>
      </c>
      <c r="BA280" t="s">
        <v>442</v>
      </c>
      <c r="BB280" t="s">
        <v>442</v>
      </c>
      <c r="BC280">
        <v>-999</v>
      </c>
      <c r="BD280">
        <v>-999</v>
      </c>
      <c r="BE280">
        <v>-999</v>
      </c>
      <c r="BF280" s="2">
        <v>0.4993055555555555</v>
      </c>
      <c r="BG280">
        <v>1.5</v>
      </c>
      <c r="BH280" t="s">
        <v>778</v>
      </c>
      <c r="BI280">
        <v>-999</v>
      </c>
      <c r="BJ280">
        <v>-999</v>
      </c>
      <c r="BK280">
        <v>-999</v>
      </c>
      <c r="BL280" s="2">
        <v>0.5625</v>
      </c>
      <c r="BM280">
        <v>-999</v>
      </c>
      <c r="BN280">
        <v>-999</v>
      </c>
      <c r="BO280">
        <v>-999</v>
      </c>
      <c r="BP280">
        <v>-999</v>
      </c>
      <c r="BQ280">
        <v>-999</v>
      </c>
      <c r="BR280">
        <v>400</v>
      </c>
      <c r="BS280">
        <v>-999</v>
      </c>
      <c r="BT280">
        <v>5.9779999999999998</v>
      </c>
      <c r="BU280">
        <v>-20.545000000000002</v>
      </c>
      <c r="BV280">
        <v>0.24014369999999999</v>
      </c>
      <c r="BW280">
        <v>0.20715829999999999</v>
      </c>
      <c r="BX280">
        <v>7.5145299999999998E-2</v>
      </c>
      <c r="BY280">
        <v>2.700369E-2</v>
      </c>
      <c r="BZ280">
        <v>0.45054899999999998</v>
      </c>
      <c r="CA280" t="s">
        <v>429</v>
      </c>
      <c r="CB280">
        <v>1</v>
      </c>
      <c r="CC280">
        <v>50</v>
      </c>
      <c r="CD280">
        <v>5</v>
      </c>
      <c r="CE280">
        <v>50</v>
      </c>
      <c r="CF280">
        <v>50</v>
      </c>
      <c r="CG280">
        <f t="shared" si="3"/>
        <v>1</v>
      </c>
      <c r="CH280">
        <v>3</v>
      </c>
      <c r="CI280" s="34" t="s">
        <v>1085</v>
      </c>
      <c r="CJ280" s="34">
        <v>3</v>
      </c>
      <c r="CK280" s="34" t="s">
        <v>429</v>
      </c>
      <c r="CL280" s="34">
        <v>0</v>
      </c>
      <c r="CM280" s="34">
        <v>0</v>
      </c>
      <c r="CN280" s="34">
        <v>1</v>
      </c>
      <c r="CO280" t="s">
        <v>429</v>
      </c>
    </row>
    <row r="281" spans="1:94" x14ac:dyDescent="0.3">
      <c r="A281" t="s">
        <v>343</v>
      </c>
      <c r="B281" s="1">
        <v>42930</v>
      </c>
      <c r="C281" t="s">
        <v>394</v>
      </c>
      <c r="D281" s="46" t="s">
        <v>419</v>
      </c>
      <c r="E281" t="s">
        <v>423</v>
      </c>
      <c r="F281">
        <v>26.91685</v>
      </c>
      <c r="G281">
        <v>-80.133160000000004</v>
      </c>
      <c r="H281" s="2">
        <v>0.4152777777777778</v>
      </c>
      <c r="I281">
        <v>88.9</v>
      </c>
      <c r="J281">
        <v>71</v>
      </c>
      <c r="K281">
        <v>102.8</v>
      </c>
      <c r="L281" s="46" t="s">
        <v>429</v>
      </c>
      <c r="M281" s="2">
        <v>0.54097222222222219</v>
      </c>
      <c r="N281">
        <v>89.4</v>
      </c>
      <c r="O281">
        <v>75.7</v>
      </c>
      <c r="P281">
        <v>104.9</v>
      </c>
      <c r="Q281" t="s">
        <v>429</v>
      </c>
      <c r="R281" t="s">
        <v>440</v>
      </c>
      <c r="S281">
        <v>326</v>
      </c>
      <c r="T281" s="2">
        <v>0.43402777777777773</v>
      </c>
      <c r="U281" s="2">
        <v>0.53472222222222221</v>
      </c>
      <c r="V281">
        <v>145.00000000000006</v>
      </c>
      <c r="W281" s="2">
        <v>0.51874999999999993</v>
      </c>
      <c r="X281" t="s">
        <v>459</v>
      </c>
      <c r="Y281" t="s">
        <v>454</v>
      </c>
      <c r="Z281" s="46" t="s">
        <v>488</v>
      </c>
      <c r="AA281">
        <v>900</v>
      </c>
      <c r="AB281">
        <v>3</v>
      </c>
      <c r="AC281">
        <v>2</v>
      </c>
      <c r="AD281">
        <v>167.755</v>
      </c>
      <c r="AE281">
        <v>286</v>
      </c>
      <c r="AF281">
        <v>108.625</v>
      </c>
      <c r="AG281">
        <v>9.8550000000000004</v>
      </c>
      <c r="AH281">
        <v>-999</v>
      </c>
      <c r="AI281" t="s">
        <v>661</v>
      </c>
      <c r="AJ281" s="46" t="s">
        <v>440</v>
      </c>
      <c r="AK281">
        <v>-999</v>
      </c>
      <c r="AL281">
        <v>-999</v>
      </c>
      <c r="AM281">
        <v>-999</v>
      </c>
      <c r="AN281">
        <v>-999</v>
      </c>
      <c r="AO281" s="46" t="s">
        <v>440</v>
      </c>
      <c r="AP281">
        <v>-999</v>
      </c>
      <c r="AQ281" t="s">
        <v>440</v>
      </c>
      <c r="AR281">
        <v>-999</v>
      </c>
      <c r="AS281" s="46">
        <v>-999</v>
      </c>
      <c r="AT281" s="46" t="s">
        <v>442</v>
      </c>
      <c r="AU281" s="46">
        <v>0</v>
      </c>
      <c r="AV281" s="46" t="s">
        <v>442</v>
      </c>
      <c r="AW281" s="46" t="s">
        <v>442</v>
      </c>
      <c r="AX281" s="46" t="s">
        <v>442</v>
      </c>
      <c r="AY281" s="46" t="s">
        <v>777</v>
      </c>
      <c r="AZ281" s="46" t="s">
        <v>442</v>
      </c>
      <c r="BA281" t="s">
        <v>442</v>
      </c>
      <c r="BB281" t="s">
        <v>442</v>
      </c>
      <c r="BC281">
        <v>-999</v>
      </c>
      <c r="BD281">
        <v>-999</v>
      </c>
      <c r="BE281">
        <v>-999</v>
      </c>
      <c r="BF281" s="2">
        <v>0.52916666666666667</v>
      </c>
      <c r="BG281">
        <v>2</v>
      </c>
      <c r="BH281" t="s">
        <v>777</v>
      </c>
      <c r="BI281">
        <v>-999</v>
      </c>
      <c r="BJ281">
        <v>-999</v>
      </c>
      <c r="BK281">
        <v>-999</v>
      </c>
      <c r="BL281" s="2">
        <v>0.5625</v>
      </c>
      <c r="BM281">
        <v>-999</v>
      </c>
      <c r="BN281">
        <v>-999</v>
      </c>
      <c r="BO281">
        <v>-999</v>
      </c>
      <c r="BP281">
        <v>-999</v>
      </c>
      <c r="BQ281">
        <v>-999</v>
      </c>
      <c r="BR281">
        <v>1400</v>
      </c>
      <c r="BS281">
        <v>-999</v>
      </c>
      <c r="BT281">
        <v>9.0306666666666668</v>
      </c>
      <c r="BU281">
        <v>-20.209000000000003</v>
      </c>
      <c r="BV281">
        <v>0.19621640000000001</v>
      </c>
      <c r="BW281">
        <v>0.1622739</v>
      </c>
      <c r="BX281">
        <v>0.26845429999999998</v>
      </c>
      <c r="BY281">
        <v>0.2389066</v>
      </c>
      <c r="BZ281">
        <v>0.13414880000000001</v>
      </c>
      <c r="CA281" t="s">
        <v>429</v>
      </c>
      <c r="CB281">
        <v>1</v>
      </c>
      <c r="CC281">
        <v>50</v>
      </c>
      <c r="CD281">
        <v>5</v>
      </c>
      <c r="CE281">
        <v>50</v>
      </c>
      <c r="CF281">
        <v>50</v>
      </c>
      <c r="CG281">
        <f t="shared" si="3"/>
        <v>1</v>
      </c>
      <c r="CH281">
        <v>3</v>
      </c>
      <c r="CI281" s="34" t="s">
        <v>1085</v>
      </c>
      <c r="CJ281" s="34">
        <v>3</v>
      </c>
      <c r="CK281" s="34" t="s">
        <v>429</v>
      </c>
      <c r="CL281" s="34">
        <v>0</v>
      </c>
      <c r="CM281" s="34">
        <v>0</v>
      </c>
      <c r="CN281" s="34">
        <v>1</v>
      </c>
      <c r="CO281" t="s">
        <v>429</v>
      </c>
    </row>
    <row r="282" spans="1:94" x14ac:dyDescent="0.3">
      <c r="A282" t="s">
        <v>344</v>
      </c>
      <c r="B282" s="1">
        <v>42930</v>
      </c>
      <c r="C282" t="s">
        <v>394</v>
      </c>
      <c r="D282" s="46" t="s">
        <v>419</v>
      </c>
      <c r="E282" t="s">
        <v>423</v>
      </c>
      <c r="F282">
        <v>26.91685</v>
      </c>
      <c r="G282">
        <v>-80.133160000000004</v>
      </c>
      <c r="H282" s="2">
        <v>0.4152777777777778</v>
      </c>
      <c r="I282">
        <v>88.9</v>
      </c>
      <c r="J282">
        <v>71</v>
      </c>
      <c r="K282">
        <v>102.8</v>
      </c>
      <c r="L282" s="46" t="s">
        <v>429</v>
      </c>
      <c r="M282" s="2">
        <v>0.54097222222222219</v>
      </c>
      <c r="N282">
        <v>89.4</v>
      </c>
      <c r="O282">
        <v>75.7</v>
      </c>
      <c r="P282">
        <v>104.9</v>
      </c>
      <c r="Q282" t="s">
        <v>429</v>
      </c>
      <c r="R282" t="s">
        <v>440</v>
      </c>
      <c r="S282">
        <v>327</v>
      </c>
      <c r="T282" s="2">
        <v>0.43402777777777773</v>
      </c>
      <c r="U282" s="2">
        <v>0.53472222222222221</v>
      </c>
      <c r="V282">
        <v>145.00000000000006</v>
      </c>
      <c r="W282" s="2">
        <v>0.52361111111111114</v>
      </c>
      <c r="X282" t="s">
        <v>459</v>
      </c>
      <c r="Y282" t="s">
        <v>454</v>
      </c>
      <c r="Z282" s="46" t="s">
        <v>488</v>
      </c>
      <c r="AA282">
        <v>660</v>
      </c>
      <c r="AB282">
        <v>2</v>
      </c>
      <c r="AC282">
        <v>2</v>
      </c>
      <c r="AD282">
        <v>128.26499999999999</v>
      </c>
      <c r="AE282">
        <v>270</v>
      </c>
      <c r="AF282">
        <v>86.42</v>
      </c>
      <c r="AG282">
        <v>9.35</v>
      </c>
      <c r="AH282">
        <v>-999</v>
      </c>
      <c r="AI282" t="s">
        <v>662</v>
      </c>
      <c r="AJ282" s="46" t="s">
        <v>440</v>
      </c>
      <c r="AK282">
        <v>-999</v>
      </c>
      <c r="AL282">
        <v>-999</v>
      </c>
      <c r="AM282">
        <v>-999</v>
      </c>
      <c r="AN282">
        <v>-999</v>
      </c>
      <c r="AO282" s="46" t="s">
        <v>440</v>
      </c>
      <c r="AP282">
        <v>-999</v>
      </c>
      <c r="AQ282" t="s">
        <v>440</v>
      </c>
      <c r="AR282">
        <v>-999</v>
      </c>
      <c r="AS282" s="46">
        <v>-999</v>
      </c>
      <c r="AT282" s="46" t="s">
        <v>440</v>
      </c>
      <c r="AU282" s="46">
        <v>-999</v>
      </c>
      <c r="AV282" s="46" t="s">
        <v>442</v>
      </c>
      <c r="AW282" s="46" t="s">
        <v>442</v>
      </c>
      <c r="AX282" s="46" t="s">
        <v>442</v>
      </c>
      <c r="AY282" s="46" t="s">
        <v>466</v>
      </c>
      <c r="AZ282" s="46" t="s">
        <v>440</v>
      </c>
      <c r="BA282" t="s">
        <v>442</v>
      </c>
      <c r="BB282" t="s">
        <v>442</v>
      </c>
      <c r="BC282">
        <v>-999</v>
      </c>
      <c r="BD282">
        <v>-999</v>
      </c>
      <c r="BE282">
        <v>-999</v>
      </c>
      <c r="BF282" s="2" t="s">
        <v>1052</v>
      </c>
      <c r="BG282">
        <v>3</v>
      </c>
      <c r="BH282" t="s">
        <v>778</v>
      </c>
      <c r="BI282">
        <v>-999</v>
      </c>
      <c r="BJ282">
        <v>-999</v>
      </c>
      <c r="BK282">
        <v>-999</v>
      </c>
      <c r="BL282" s="2">
        <v>0.5625</v>
      </c>
      <c r="BM282">
        <v>-999</v>
      </c>
      <c r="BN282">
        <v>-999</v>
      </c>
      <c r="BO282">
        <v>-999</v>
      </c>
      <c r="BP282">
        <v>-999</v>
      </c>
      <c r="BQ282">
        <v>-999</v>
      </c>
      <c r="BR282">
        <v>1600</v>
      </c>
      <c r="BS282">
        <v>-999</v>
      </c>
      <c r="BT282">
        <v>7.4892857142857157</v>
      </c>
      <c r="BU282">
        <v>-21.450000000000003</v>
      </c>
      <c r="BV282">
        <v>0.24101529999999999</v>
      </c>
      <c r="BW282">
        <v>0.26559769999999999</v>
      </c>
      <c r="BX282">
        <v>0.17060739999999999</v>
      </c>
      <c r="BY282">
        <v>6.1983620000000003E-2</v>
      </c>
      <c r="BZ282">
        <v>0.26079590000000002</v>
      </c>
      <c r="CA282" t="s">
        <v>429</v>
      </c>
      <c r="CB282">
        <v>1</v>
      </c>
      <c r="CC282">
        <v>50</v>
      </c>
      <c r="CD282">
        <v>5</v>
      </c>
      <c r="CE282">
        <v>50</v>
      </c>
      <c r="CF282">
        <v>50</v>
      </c>
      <c r="CG282">
        <f t="shared" si="3"/>
        <v>1</v>
      </c>
      <c r="CH282">
        <v>3</v>
      </c>
      <c r="CI282" s="34" t="s">
        <v>1085</v>
      </c>
      <c r="CJ282" s="34">
        <v>3</v>
      </c>
      <c r="CK282" s="34" t="s">
        <v>429</v>
      </c>
      <c r="CL282" s="34">
        <v>0</v>
      </c>
      <c r="CM282" s="34">
        <v>0</v>
      </c>
      <c r="CN282" s="34">
        <v>1</v>
      </c>
      <c r="CO282" t="s">
        <v>429</v>
      </c>
    </row>
    <row r="283" spans="1:94" x14ac:dyDescent="0.3">
      <c r="A283" t="s">
        <v>379</v>
      </c>
      <c r="B283" s="1">
        <v>42953</v>
      </c>
      <c r="C283" t="s">
        <v>394</v>
      </c>
      <c r="D283" s="46" t="s">
        <v>419</v>
      </c>
      <c r="E283" t="s">
        <v>423</v>
      </c>
      <c r="F283">
        <v>26.91685</v>
      </c>
      <c r="G283">
        <v>-80.133160000000004</v>
      </c>
      <c r="H283" s="2">
        <v>0.75347222222222221</v>
      </c>
      <c r="I283">
        <v>89.5</v>
      </c>
      <c r="J283">
        <v>63.6</v>
      </c>
      <c r="K283">
        <v>101.4</v>
      </c>
      <c r="L283" s="46">
        <v>3</v>
      </c>
      <c r="M283" s="2">
        <v>0.77569444444444446</v>
      </c>
      <c r="N283">
        <v>90.2</v>
      </c>
      <c r="O283">
        <v>66.5</v>
      </c>
      <c r="P283">
        <v>101.3</v>
      </c>
      <c r="Q283">
        <v>2</v>
      </c>
      <c r="R283" t="s">
        <v>429</v>
      </c>
      <c r="S283">
        <v>363</v>
      </c>
      <c r="T283" s="2">
        <v>0.75347222222222221</v>
      </c>
      <c r="U283" s="2">
        <v>0.76041666666666663</v>
      </c>
      <c r="V283">
        <v>9.9999999999999645</v>
      </c>
      <c r="W283" s="2">
        <v>0.75347222222222221</v>
      </c>
      <c r="X283" t="s">
        <v>459</v>
      </c>
      <c r="Y283" t="s">
        <v>454</v>
      </c>
      <c r="Z283" s="46" t="s">
        <v>485</v>
      </c>
      <c r="AA283">
        <v>670</v>
      </c>
      <c r="AB283">
        <v>4</v>
      </c>
      <c r="AC283">
        <v>2</v>
      </c>
      <c r="AD283">
        <v>125.56</v>
      </c>
      <c r="AE283">
        <v>261</v>
      </c>
      <c r="AF283">
        <v>84.064999999999998</v>
      </c>
      <c r="AG283">
        <v>9.66</v>
      </c>
      <c r="AH283">
        <v>-999</v>
      </c>
      <c r="AI283" t="s">
        <v>698</v>
      </c>
      <c r="AJ283" s="46" t="s">
        <v>440</v>
      </c>
      <c r="AK283">
        <v>-999</v>
      </c>
      <c r="AL283">
        <v>-999</v>
      </c>
      <c r="AM283">
        <v>-999</v>
      </c>
      <c r="AN283">
        <v>-999</v>
      </c>
      <c r="AO283" s="46" t="s">
        <v>429</v>
      </c>
      <c r="AP283" t="s">
        <v>429</v>
      </c>
      <c r="AQ283" t="s">
        <v>440</v>
      </c>
      <c r="AR283">
        <v>-999</v>
      </c>
      <c r="AS283" s="46">
        <v>-999</v>
      </c>
      <c r="AT283" s="46" t="s">
        <v>429</v>
      </c>
      <c r="AU283" s="46">
        <v>-999</v>
      </c>
      <c r="AV283" s="46" t="s">
        <v>442</v>
      </c>
      <c r="AW283" s="46" t="s">
        <v>442</v>
      </c>
      <c r="AX283" s="46" t="s">
        <v>442</v>
      </c>
      <c r="AY283" s="46" t="s">
        <v>463</v>
      </c>
      <c r="AZ283" s="46" t="s">
        <v>442</v>
      </c>
      <c r="BA283" t="s">
        <v>442</v>
      </c>
      <c r="BB283" t="s">
        <v>442</v>
      </c>
      <c r="BC283">
        <v>-999</v>
      </c>
      <c r="BD283">
        <v>-999</v>
      </c>
      <c r="BE283">
        <v>-999</v>
      </c>
      <c r="BF283" s="2">
        <v>0.7631944444444444</v>
      </c>
      <c r="BG283">
        <v>2.9</v>
      </c>
      <c r="BH283" t="s">
        <v>1071</v>
      </c>
      <c r="BI283">
        <v>-999</v>
      </c>
      <c r="BJ283">
        <v>-999</v>
      </c>
      <c r="BK283">
        <v>-999</v>
      </c>
      <c r="BL283" s="2">
        <v>0.81041666666666667</v>
      </c>
      <c r="BM283">
        <v>-999</v>
      </c>
      <c r="BN283">
        <v>-999</v>
      </c>
      <c r="BO283">
        <v>-999</v>
      </c>
      <c r="BP283">
        <v>-999</v>
      </c>
      <c r="BQ283">
        <v>-999</v>
      </c>
      <c r="BR283">
        <v>1480</v>
      </c>
      <c r="BS283">
        <v>-999</v>
      </c>
      <c r="BT283">
        <v>6.9471428571428575</v>
      </c>
      <c r="BU283">
        <v>-21.177000000000003</v>
      </c>
      <c r="BV283">
        <v>0.25785720000000001</v>
      </c>
      <c r="BW283">
        <v>0.27903909999999998</v>
      </c>
      <c r="BX283">
        <v>0.1180913</v>
      </c>
      <c r="BY283">
        <v>3.9891059999999999E-2</v>
      </c>
      <c r="BZ283">
        <v>0.30512139999999999</v>
      </c>
      <c r="CA283" t="s">
        <v>429</v>
      </c>
      <c r="CB283" t="s">
        <v>429</v>
      </c>
      <c r="CC283" t="s">
        <v>429</v>
      </c>
      <c r="CD283" t="s">
        <v>429</v>
      </c>
      <c r="CE283" t="s">
        <v>429</v>
      </c>
      <c r="CF283" t="s">
        <v>429</v>
      </c>
      <c r="CG283" t="s">
        <v>429</v>
      </c>
      <c r="CH283" t="s">
        <v>429</v>
      </c>
      <c r="CI283" t="s">
        <v>429</v>
      </c>
      <c r="CJ283" t="s">
        <v>429</v>
      </c>
      <c r="CK283" t="s">
        <v>429</v>
      </c>
      <c r="CL283" t="s">
        <v>1796</v>
      </c>
      <c r="CM283" t="s">
        <v>1796</v>
      </c>
      <c r="CN283" t="s">
        <v>1796</v>
      </c>
      <c r="CO283" t="s">
        <v>429</v>
      </c>
    </row>
    <row r="284" spans="1:94" x14ac:dyDescent="0.3">
      <c r="A284" t="s">
        <v>1</v>
      </c>
      <c r="B284" s="1">
        <v>42289</v>
      </c>
      <c r="C284" t="s">
        <v>389</v>
      </c>
      <c r="D284" s="46" t="s">
        <v>396</v>
      </c>
      <c r="E284" t="s">
        <v>423</v>
      </c>
      <c r="F284">
        <v>26.867629999999998</v>
      </c>
      <c r="G284">
        <v>-80.052310000000006</v>
      </c>
      <c r="H284" s="2" t="s">
        <v>429</v>
      </c>
      <c r="I284" t="s">
        <v>429</v>
      </c>
      <c r="J284" t="s">
        <v>429</v>
      </c>
      <c r="K284" t="s">
        <v>429</v>
      </c>
      <c r="L284" s="46" t="s">
        <v>429</v>
      </c>
      <c r="M284" s="2">
        <v>0.39583333333333331</v>
      </c>
      <c r="N284">
        <v>79.7</v>
      </c>
      <c r="O284">
        <v>84.6</v>
      </c>
      <c r="P284">
        <v>84.6</v>
      </c>
      <c r="Q284">
        <v>3.3</v>
      </c>
      <c r="R284" t="s">
        <v>440</v>
      </c>
      <c r="S284">
        <v>1</v>
      </c>
      <c r="T284" s="2">
        <v>0.27083333333333331</v>
      </c>
      <c r="U284" s="2">
        <v>0.41666666666666669</v>
      </c>
      <c r="V284">
        <v>210.00000000000006</v>
      </c>
      <c r="W284" s="2">
        <v>0.3263888888888889</v>
      </c>
      <c r="X284" t="s">
        <v>452</v>
      </c>
      <c r="Y284" t="s">
        <v>453</v>
      </c>
      <c r="Z284" s="46" t="s">
        <v>487</v>
      </c>
      <c r="AA284">
        <v>800</v>
      </c>
      <c r="AB284">
        <v>2</v>
      </c>
      <c r="AC284">
        <v>1</v>
      </c>
      <c r="AD284">
        <v>152.33500000000001</v>
      </c>
      <c r="AE284">
        <v>291</v>
      </c>
      <c r="AF284">
        <v>102.13</v>
      </c>
      <c r="AG284">
        <v>9.4350000000000005</v>
      </c>
      <c r="AH284">
        <v>-999</v>
      </c>
      <c r="AI284" t="s">
        <v>1627</v>
      </c>
      <c r="AJ284" s="46" t="s">
        <v>440</v>
      </c>
      <c r="AK284">
        <v>-999</v>
      </c>
      <c r="AL284">
        <v>-999</v>
      </c>
      <c r="AM284">
        <v>-999</v>
      </c>
      <c r="AN284">
        <v>-999</v>
      </c>
      <c r="AO284" s="46" t="s">
        <v>440</v>
      </c>
      <c r="AP284">
        <v>-999</v>
      </c>
      <c r="AQ284" t="s">
        <v>440</v>
      </c>
      <c r="AR284">
        <v>-999</v>
      </c>
      <c r="AS284" s="46">
        <v>-999</v>
      </c>
      <c r="AT284" s="46" t="s">
        <v>440</v>
      </c>
      <c r="AU284" s="46">
        <v>-999</v>
      </c>
      <c r="AV284" s="46" t="s">
        <v>442</v>
      </c>
      <c r="AW284" s="46" t="s">
        <v>442</v>
      </c>
      <c r="AX284" s="46" t="s">
        <v>440</v>
      </c>
      <c r="AY284" s="46" t="s">
        <v>429</v>
      </c>
      <c r="AZ284" s="46">
        <v>-999</v>
      </c>
      <c r="BA284" t="s">
        <v>442</v>
      </c>
      <c r="BB284">
        <v>-999</v>
      </c>
      <c r="BC284">
        <v>-999</v>
      </c>
      <c r="BD284">
        <v>-999</v>
      </c>
      <c r="BE284">
        <v>-999</v>
      </c>
      <c r="BF284" s="43">
        <v>-999</v>
      </c>
      <c r="BG284">
        <v>-999</v>
      </c>
      <c r="BH284">
        <v>-999</v>
      </c>
      <c r="BI284" s="43">
        <v>-999</v>
      </c>
      <c r="BJ284">
        <v>-999</v>
      </c>
      <c r="BK284">
        <v>-999</v>
      </c>
      <c r="BL284">
        <v>-999</v>
      </c>
      <c r="BM284">
        <v>-999</v>
      </c>
      <c r="BN284">
        <v>-999</v>
      </c>
      <c r="BO284">
        <v>-999</v>
      </c>
      <c r="BP284">
        <v>-999</v>
      </c>
      <c r="BQ284">
        <v>-999</v>
      </c>
      <c r="BR284">
        <v>-999</v>
      </c>
      <c r="BS284">
        <v>-999</v>
      </c>
      <c r="BT284">
        <v>-999</v>
      </c>
      <c r="BU284">
        <v>-999</v>
      </c>
      <c r="BV284">
        <v>-999</v>
      </c>
      <c r="BW284">
        <v>-999</v>
      </c>
      <c r="BX284">
        <v>-999</v>
      </c>
      <c r="BY284">
        <v>-999</v>
      </c>
      <c r="BZ284">
        <v>-999</v>
      </c>
      <c r="CA284" t="s">
        <v>809</v>
      </c>
      <c r="CB284">
        <v>0</v>
      </c>
      <c r="CC284" t="s">
        <v>429</v>
      </c>
      <c r="CD284">
        <v>5</v>
      </c>
      <c r="CE284">
        <v>8</v>
      </c>
      <c r="CF284">
        <v>5</v>
      </c>
      <c r="CG284">
        <v>1.6</v>
      </c>
      <c r="CH284">
        <v>1</v>
      </c>
      <c r="CI284" t="s">
        <v>1085</v>
      </c>
      <c r="CJ284">
        <v>15</v>
      </c>
      <c r="CK284">
        <v>15</v>
      </c>
      <c r="CL284">
        <v>1</v>
      </c>
      <c r="CM284">
        <v>1</v>
      </c>
      <c r="CN284">
        <v>0</v>
      </c>
      <c r="CO284" t="s">
        <v>811</v>
      </c>
    </row>
    <row r="285" spans="1:94" x14ac:dyDescent="0.3">
      <c r="A285" t="s">
        <v>2</v>
      </c>
      <c r="B285" s="1">
        <v>42289</v>
      </c>
      <c r="C285" t="s">
        <v>389</v>
      </c>
      <c r="D285" s="46" t="s">
        <v>396</v>
      </c>
      <c r="E285" t="s">
        <v>423</v>
      </c>
      <c r="F285">
        <v>26.867629999999998</v>
      </c>
      <c r="G285">
        <v>-80.052310000000006</v>
      </c>
      <c r="H285" s="2" t="s">
        <v>429</v>
      </c>
      <c r="I285" t="s">
        <v>429</v>
      </c>
      <c r="J285" t="s">
        <v>429</v>
      </c>
      <c r="K285" t="s">
        <v>429</v>
      </c>
      <c r="L285" s="46" t="s">
        <v>429</v>
      </c>
      <c r="M285" s="2">
        <v>0.39583333333333331</v>
      </c>
      <c r="N285">
        <v>79.7</v>
      </c>
      <c r="O285">
        <v>84.6</v>
      </c>
      <c r="P285">
        <v>84.6</v>
      </c>
      <c r="Q285">
        <v>3.3</v>
      </c>
      <c r="R285" t="s">
        <v>440</v>
      </c>
      <c r="S285">
        <v>2</v>
      </c>
      <c r="T285" s="2">
        <v>0.27083333333333331</v>
      </c>
      <c r="U285" s="2">
        <v>0.41666666666666669</v>
      </c>
      <c r="V285">
        <v>210.00000000000006</v>
      </c>
      <c r="W285" s="2">
        <v>0.33055555555555555</v>
      </c>
      <c r="X285" t="s">
        <v>452</v>
      </c>
      <c r="Y285" t="s">
        <v>454</v>
      </c>
      <c r="Z285" s="46" t="s">
        <v>485</v>
      </c>
      <c r="AA285">
        <v>770</v>
      </c>
      <c r="AB285">
        <v>3</v>
      </c>
      <c r="AC285">
        <v>2</v>
      </c>
      <c r="AD285">
        <v>120.59</v>
      </c>
      <c r="AE285">
        <v>278</v>
      </c>
      <c r="AF285">
        <v>89.87</v>
      </c>
      <c r="AG285">
        <v>9.52</v>
      </c>
      <c r="AH285">
        <v>-999</v>
      </c>
      <c r="AI285" t="s">
        <v>1628</v>
      </c>
      <c r="AJ285" s="46" t="s">
        <v>440</v>
      </c>
      <c r="AK285">
        <v>-999</v>
      </c>
      <c r="AL285">
        <v>-999</v>
      </c>
      <c r="AM285">
        <v>-999</v>
      </c>
      <c r="AN285">
        <v>-999</v>
      </c>
      <c r="AO285" s="46" t="s">
        <v>440</v>
      </c>
      <c r="AP285">
        <v>-999</v>
      </c>
      <c r="AQ285" t="s">
        <v>440</v>
      </c>
      <c r="AR285">
        <v>-999</v>
      </c>
      <c r="AS285" s="46">
        <v>-999</v>
      </c>
      <c r="AT285" s="46" t="s">
        <v>440</v>
      </c>
      <c r="AU285" s="46">
        <v>-999</v>
      </c>
      <c r="AV285" s="46" t="s">
        <v>442</v>
      </c>
      <c r="AW285" s="46" t="s">
        <v>442</v>
      </c>
      <c r="AX285" s="46" t="s">
        <v>721</v>
      </c>
      <c r="AY285" s="46" t="s">
        <v>722</v>
      </c>
      <c r="AZ285" s="46">
        <v>-999</v>
      </c>
      <c r="BA285" t="s">
        <v>442</v>
      </c>
      <c r="BB285">
        <v>-999</v>
      </c>
      <c r="BC285">
        <v>-999</v>
      </c>
      <c r="BD285">
        <v>-999</v>
      </c>
      <c r="BE285">
        <v>-999</v>
      </c>
      <c r="BF285" s="2">
        <v>0.35486111111111113</v>
      </c>
      <c r="BG285">
        <v>1</v>
      </c>
      <c r="BH285" t="s">
        <v>728</v>
      </c>
      <c r="BI285" s="43">
        <v>-999</v>
      </c>
      <c r="BJ285">
        <v>-999</v>
      </c>
      <c r="BK285">
        <v>-999</v>
      </c>
      <c r="BL285" s="2">
        <v>0.50624999999999998</v>
      </c>
      <c r="BM285">
        <v>-999</v>
      </c>
      <c r="BN285">
        <v>-999</v>
      </c>
      <c r="BO285">
        <v>80</v>
      </c>
      <c r="BP285">
        <v>80</v>
      </c>
      <c r="BQ285">
        <v>-999</v>
      </c>
      <c r="BR285">
        <v>300</v>
      </c>
      <c r="BS285">
        <v>-999</v>
      </c>
      <c r="BT285">
        <v>6.6850000000000005</v>
      </c>
      <c r="BU285">
        <v>-16.962</v>
      </c>
      <c r="BV285">
        <v>0.61398580000000003</v>
      </c>
      <c r="BW285">
        <v>0.286385</v>
      </c>
      <c r="BX285">
        <v>7.4767050000000002E-2</v>
      </c>
      <c r="BY285">
        <v>2.604354E-2</v>
      </c>
      <c r="BZ285">
        <v>0.22100639999999999</v>
      </c>
      <c r="CA285" t="s">
        <v>809</v>
      </c>
      <c r="CB285">
        <v>1</v>
      </c>
      <c r="CC285" t="s">
        <v>429</v>
      </c>
      <c r="CD285">
        <v>5</v>
      </c>
      <c r="CE285">
        <v>8</v>
      </c>
      <c r="CF285">
        <v>5</v>
      </c>
      <c r="CG285">
        <v>1.6</v>
      </c>
      <c r="CH285">
        <v>1</v>
      </c>
      <c r="CI285" t="s">
        <v>1085</v>
      </c>
      <c r="CJ285">
        <v>15</v>
      </c>
      <c r="CK285">
        <v>15</v>
      </c>
      <c r="CL285">
        <v>1</v>
      </c>
      <c r="CM285">
        <v>1</v>
      </c>
      <c r="CN285">
        <v>0</v>
      </c>
      <c r="CO285" t="s">
        <v>811</v>
      </c>
    </row>
    <row r="286" spans="1:94" x14ac:dyDescent="0.3">
      <c r="A286" t="s">
        <v>3</v>
      </c>
      <c r="B286" s="1">
        <v>42289</v>
      </c>
      <c r="C286" t="s">
        <v>389</v>
      </c>
      <c r="D286" s="46" t="s">
        <v>396</v>
      </c>
      <c r="E286" t="s">
        <v>423</v>
      </c>
      <c r="F286">
        <v>26.867629999999998</v>
      </c>
      <c r="G286">
        <v>-80.052310000000006</v>
      </c>
      <c r="H286" s="2" t="s">
        <v>429</v>
      </c>
      <c r="I286" t="s">
        <v>429</v>
      </c>
      <c r="J286" t="s">
        <v>429</v>
      </c>
      <c r="K286" t="s">
        <v>429</v>
      </c>
      <c r="L286" s="46" t="s">
        <v>429</v>
      </c>
      <c r="M286" s="2">
        <v>0.39583333333333331</v>
      </c>
      <c r="N286">
        <v>79.7</v>
      </c>
      <c r="O286">
        <v>84.6</v>
      </c>
      <c r="P286">
        <v>84.6</v>
      </c>
      <c r="Q286">
        <v>3.3</v>
      </c>
      <c r="R286" t="s">
        <v>440</v>
      </c>
      <c r="S286">
        <v>3</v>
      </c>
      <c r="T286" s="2">
        <v>0.27083333333333331</v>
      </c>
      <c r="U286" s="2">
        <v>0.41666666666666669</v>
      </c>
      <c r="V286">
        <v>210.00000000000006</v>
      </c>
      <c r="W286" s="2">
        <v>0.33958333333333335</v>
      </c>
      <c r="X286" t="s">
        <v>452</v>
      </c>
      <c r="Y286" t="s">
        <v>454</v>
      </c>
      <c r="Z286" s="46" t="s">
        <v>485</v>
      </c>
      <c r="AA286">
        <v>740</v>
      </c>
      <c r="AB286">
        <v>3</v>
      </c>
      <c r="AC286">
        <v>2</v>
      </c>
      <c r="AD286">
        <v>123.44</v>
      </c>
      <c r="AE286">
        <v>261</v>
      </c>
      <c r="AF286">
        <v>88.36</v>
      </c>
      <c r="AG286">
        <v>9.39</v>
      </c>
      <c r="AH286">
        <v>-999</v>
      </c>
      <c r="AI286" t="s">
        <v>1629</v>
      </c>
      <c r="AJ286" s="46" t="s">
        <v>440</v>
      </c>
      <c r="AK286">
        <v>-999</v>
      </c>
      <c r="AL286">
        <v>-999</v>
      </c>
      <c r="AM286">
        <v>-999</v>
      </c>
      <c r="AN286">
        <v>-999</v>
      </c>
      <c r="AO286" s="46" t="s">
        <v>440</v>
      </c>
      <c r="AP286">
        <v>-999</v>
      </c>
      <c r="AQ286" t="s">
        <v>440</v>
      </c>
      <c r="AR286">
        <v>-999</v>
      </c>
      <c r="AS286" s="46">
        <v>-999</v>
      </c>
      <c r="AT286" s="46" t="s">
        <v>442</v>
      </c>
      <c r="AU286" s="46">
        <v>0</v>
      </c>
      <c r="AV286" s="46" t="s">
        <v>442</v>
      </c>
      <c r="AW286" s="46" t="s">
        <v>442</v>
      </c>
      <c r="AX286" s="46" t="s">
        <v>442</v>
      </c>
      <c r="AY286" s="46" t="s">
        <v>722</v>
      </c>
      <c r="AZ286" s="46">
        <v>-999</v>
      </c>
      <c r="BA286" t="s">
        <v>442</v>
      </c>
      <c r="BB286">
        <v>-999</v>
      </c>
      <c r="BC286" s="2">
        <v>0.33958333333333335</v>
      </c>
      <c r="BD286">
        <v>0.4</v>
      </c>
      <c r="BE286" t="s">
        <v>728</v>
      </c>
      <c r="BF286" s="2">
        <v>0.35486111111111113</v>
      </c>
      <c r="BG286">
        <v>1.5</v>
      </c>
      <c r="BH286" t="s">
        <v>722</v>
      </c>
      <c r="BI286" s="2" t="s">
        <v>429</v>
      </c>
      <c r="BJ286" t="s">
        <v>429</v>
      </c>
      <c r="BK286" t="s">
        <v>429</v>
      </c>
      <c r="BL286" s="2">
        <v>0.50624999999999998</v>
      </c>
      <c r="BM286">
        <v>80</v>
      </c>
      <c r="BN286">
        <v>80</v>
      </c>
      <c r="BO286">
        <v>80</v>
      </c>
      <c r="BP286">
        <v>80</v>
      </c>
      <c r="BQ286" t="s">
        <v>429</v>
      </c>
      <c r="BR286">
        <v>420</v>
      </c>
      <c r="BS286">
        <v>-999</v>
      </c>
      <c r="BT286">
        <v>6.609</v>
      </c>
      <c r="BU286">
        <v>-15.846</v>
      </c>
      <c r="BV286">
        <v>0.6746394</v>
      </c>
      <c r="BW286">
        <v>0.26353910000000003</v>
      </c>
      <c r="BX286">
        <v>6.3117519999999996E-2</v>
      </c>
      <c r="BY286">
        <v>2.4178189999999999E-2</v>
      </c>
      <c r="BZ286">
        <v>0.1833593</v>
      </c>
      <c r="CA286" t="s">
        <v>809</v>
      </c>
      <c r="CB286">
        <v>1</v>
      </c>
      <c r="CC286" t="s">
        <v>429</v>
      </c>
      <c r="CD286">
        <v>5</v>
      </c>
      <c r="CE286">
        <v>8</v>
      </c>
      <c r="CF286">
        <v>5</v>
      </c>
      <c r="CG286">
        <v>1.6</v>
      </c>
      <c r="CH286">
        <v>1</v>
      </c>
      <c r="CI286" t="s">
        <v>1085</v>
      </c>
      <c r="CJ286">
        <v>15</v>
      </c>
      <c r="CK286">
        <v>15</v>
      </c>
      <c r="CL286">
        <v>1</v>
      </c>
      <c r="CM286">
        <v>1</v>
      </c>
      <c r="CN286">
        <v>0</v>
      </c>
      <c r="CO286" t="s">
        <v>811</v>
      </c>
    </row>
    <row r="287" spans="1:94" x14ac:dyDescent="0.3">
      <c r="A287" t="s">
        <v>4</v>
      </c>
      <c r="B287" s="1">
        <v>42289</v>
      </c>
      <c r="C287" t="s">
        <v>389</v>
      </c>
      <c r="D287" s="46" t="s">
        <v>396</v>
      </c>
      <c r="E287" t="s">
        <v>423</v>
      </c>
      <c r="F287">
        <v>26.867629999999998</v>
      </c>
      <c r="G287">
        <v>-80.052310000000006</v>
      </c>
      <c r="H287" s="2" t="s">
        <v>429</v>
      </c>
      <c r="I287" t="s">
        <v>429</v>
      </c>
      <c r="J287" t="s">
        <v>429</v>
      </c>
      <c r="K287" t="s">
        <v>429</v>
      </c>
      <c r="L287" s="46" t="s">
        <v>429</v>
      </c>
      <c r="M287" s="2">
        <v>0.39583333333333331</v>
      </c>
      <c r="N287">
        <v>79.7</v>
      </c>
      <c r="O287">
        <v>84.6</v>
      </c>
      <c r="P287">
        <v>84.6</v>
      </c>
      <c r="Q287">
        <v>3.3</v>
      </c>
      <c r="R287" t="s">
        <v>440</v>
      </c>
      <c r="S287">
        <v>4</v>
      </c>
      <c r="T287" s="2">
        <v>0.27083333333333331</v>
      </c>
      <c r="U287" s="2">
        <v>0.41666666666666669</v>
      </c>
      <c r="V287">
        <v>210.00000000000006</v>
      </c>
      <c r="W287" s="2">
        <v>0.34861111111111115</v>
      </c>
      <c r="X287" t="s">
        <v>452</v>
      </c>
      <c r="Y287" t="s">
        <v>454</v>
      </c>
      <c r="Z287" s="46" t="s">
        <v>485</v>
      </c>
      <c r="AA287">
        <v>798</v>
      </c>
      <c r="AB287">
        <v>3</v>
      </c>
      <c r="AC287">
        <v>1</v>
      </c>
      <c r="AD287">
        <v>152</v>
      </c>
      <c r="AE287">
        <v>297</v>
      </c>
      <c r="AF287">
        <v>97.44</v>
      </c>
      <c r="AG287">
        <v>10.45</v>
      </c>
      <c r="AH287">
        <v>-999</v>
      </c>
      <c r="AI287" t="s">
        <v>1630</v>
      </c>
      <c r="AJ287" s="46" t="s">
        <v>440</v>
      </c>
      <c r="AK287">
        <v>-999</v>
      </c>
      <c r="AL287">
        <v>-999</v>
      </c>
      <c r="AM287">
        <v>-999</v>
      </c>
      <c r="AN287">
        <v>-999</v>
      </c>
      <c r="AO287" s="46" t="s">
        <v>440</v>
      </c>
      <c r="AP287">
        <v>-999</v>
      </c>
      <c r="AQ287" t="s">
        <v>440</v>
      </c>
      <c r="AR287">
        <v>-999</v>
      </c>
      <c r="AS287" s="46">
        <v>-999</v>
      </c>
      <c r="AT287" s="46" t="s">
        <v>440</v>
      </c>
      <c r="AU287" s="46">
        <v>-999</v>
      </c>
      <c r="AV287" s="46" t="s">
        <v>442</v>
      </c>
      <c r="AW287" s="46" t="s">
        <v>442</v>
      </c>
      <c r="AX287" s="46" t="s">
        <v>442</v>
      </c>
      <c r="AY287" s="46" t="s">
        <v>722</v>
      </c>
      <c r="AZ287" s="46">
        <v>-999</v>
      </c>
      <c r="BA287" t="s">
        <v>442</v>
      </c>
      <c r="BB287">
        <v>-999</v>
      </c>
      <c r="BC287" s="2">
        <v>0.34861111111111115</v>
      </c>
      <c r="BD287">
        <v>0.5</v>
      </c>
      <c r="BE287" t="s">
        <v>722</v>
      </c>
      <c r="BF287" s="2">
        <v>0.37152777777777773</v>
      </c>
      <c r="BG287">
        <v>0.3</v>
      </c>
      <c r="BH287" t="s">
        <v>722</v>
      </c>
      <c r="BI287" s="2" t="s">
        <v>429</v>
      </c>
      <c r="BJ287" t="s">
        <v>429</v>
      </c>
      <c r="BK287" t="s">
        <v>429</v>
      </c>
      <c r="BL287" s="2">
        <v>0.50624999999999998</v>
      </c>
      <c r="BM287">
        <v>80</v>
      </c>
      <c r="BN287">
        <v>80</v>
      </c>
      <c r="BO287">
        <v>60</v>
      </c>
      <c r="BP287">
        <v>60</v>
      </c>
      <c r="BQ287" t="s">
        <v>429</v>
      </c>
      <c r="BR287">
        <v>40</v>
      </c>
      <c r="BS287">
        <v>-999</v>
      </c>
      <c r="BT287">
        <v>7.6040000000000001</v>
      </c>
      <c r="BU287">
        <v>-15.068999999999999</v>
      </c>
      <c r="BV287">
        <v>0.5510543</v>
      </c>
      <c r="BW287">
        <v>0.2432146</v>
      </c>
      <c r="BX287">
        <v>0.19004489999999999</v>
      </c>
      <c r="BY287">
        <v>4.7499909999999999E-2</v>
      </c>
      <c r="BZ287">
        <v>0.114051</v>
      </c>
      <c r="CA287" t="s">
        <v>809</v>
      </c>
      <c r="CB287">
        <v>1</v>
      </c>
      <c r="CC287" t="s">
        <v>429</v>
      </c>
      <c r="CD287">
        <v>5</v>
      </c>
      <c r="CE287">
        <v>8</v>
      </c>
      <c r="CF287">
        <v>5</v>
      </c>
      <c r="CG287">
        <v>1.6</v>
      </c>
      <c r="CH287">
        <v>1</v>
      </c>
      <c r="CI287" t="s">
        <v>1085</v>
      </c>
      <c r="CJ287">
        <v>15</v>
      </c>
      <c r="CK287">
        <v>15</v>
      </c>
      <c r="CL287">
        <v>1</v>
      </c>
      <c r="CM287">
        <v>1</v>
      </c>
      <c r="CN287">
        <v>0</v>
      </c>
      <c r="CO287" t="s">
        <v>811</v>
      </c>
    </row>
    <row r="288" spans="1:94" x14ac:dyDescent="0.3">
      <c r="A288" t="s">
        <v>5</v>
      </c>
      <c r="B288" s="1">
        <v>42289</v>
      </c>
      <c r="C288" t="s">
        <v>389</v>
      </c>
      <c r="D288" s="46" t="s">
        <v>396</v>
      </c>
      <c r="E288" t="s">
        <v>423</v>
      </c>
      <c r="F288">
        <v>26.867629999999998</v>
      </c>
      <c r="G288">
        <v>-80.052310000000006</v>
      </c>
      <c r="H288" s="2" t="s">
        <v>429</v>
      </c>
      <c r="I288" t="s">
        <v>429</v>
      </c>
      <c r="J288" t="s">
        <v>429</v>
      </c>
      <c r="K288" t="s">
        <v>429</v>
      </c>
      <c r="L288" s="46" t="s">
        <v>429</v>
      </c>
      <c r="M288" s="2">
        <v>0.39583333333333331</v>
      </c>
      <c r="N288">
        <v>79.7</v>
      </c>
      <c r="O288">
        <v>84.6</v>
      </c>
      <c r="P288">
        <v>84.6</v>
      </c>
      <c r="Q288">
        <v>3.3</v>
      </c>
      <c r="R288" t="s">
        <v>440</v>
      </c>
      <c r="S288">
        <v>5</v>
      </c>
      <c r="T288" s="2">
        <v>0.27083333333333331</v>
      </c>
      <c r="U288" s="2">
        <v>0.41666666666666669</v>
      </c>
      <c r="V288">
        <v>210.00000000000006</v>
      </c>
      <c r="W288" s="2">
        <v>0.35625000000000001</v>
      </c>
      <c r="X288" t="s">
        <v>452</v>
      </c>
      <c r="Y288" t="s">
        <v>453</v>
      </c>
      <c r="Z288" s="46" t="s">
        <v>485</v>
      </c>
      <c r="AA288">
        <v>780</v>
      </c>
      <c r="AB288">
        <v>2</v>
      </c>
      <c r="AC288">
        <v>2</v>
      </c>
      <c r="AD288">
        <v>134.46</v>
      </c>
      <c r="AE288">
        <v>283</v>
      </c>
      <c r="AF288">
        <v>87.2</v>
      </c>
      <c r="AG288">
        <v>10.255000000000001</v>
      </c>
      <c r="AH288">
        <v>-999</v>
      </c>
      <c r="AI288" t="s">
        <v>1631</v>
      </c>
      <c r="AJ288" s="46" t="s">
        <v>440</v>
      </c>
      <c r="AK288">
        <v>-999</v>
      </c>
      <c r="AL288">
        <v>-999</v>
      </c>
      <c r="AM288">
        <v>-999</v>
      </c>
      <c r="AN288">
        <v>-999</v>
      </c>
      <c r="AO288" s="46" t="s">
        <v>442</v>
      </c>
      <c r="AP288" t="s">
        <v>723</v>
      </c>
      <c r="AQ288" t="s">
        <v>442</v>
      </c>
      <c r="AR288">
        <v>0.23699999999999999</v>
      </c>
      <c r="AS288" s="49">
        <v>0.3611111111111111</v>
      </c>
      <c r="AT288" s="46" t="s">
        <v>442</v>
      </c>
      <c r="AU288" s="46">
        <v>0</v>
      </c>
      <c r="AV288" s="46" t="s">
        <v>442</v>
      </c>
      <c r="AW288" s="46" t="s">
        <v>442</v>
      </c>
      <c r="AX288" s="46" t="s">
        <v>442</v>
      </c>
      <c r="AY288" s="46" t="s">
        <v>722</v>
      </c>
      <c r="AZ288" s="46">
        <v>-999</v>
      </c>
      <c r="BA288" t="s">
        <v>442</v>
      </c>
      <c r="BB288">
        <v>-999</v>
      </c>
      <c r="BC288" s="2">
        <v>0.39444444444444443</v>
      </c>
      <c r="BD288">
        <v>1.7</v>
      </c>
      <c r="BE288" t="s">
        <v>722</v>
      </c>
      <c r="BF288" s="43">
        <v>-999</v>
      </c>
      <c r="BG288">
        <v>-999</v>
      </c>
      <c r="BH288">
        <v>-999</v>
      </c>
      <c r="BI288" s="43">
        <v>-999</v>
      </c>
      <c r="BJ288">
        <v>-999</v>
      </c>
      <c r="BK288">
        <v>-999</v>
      </c>
      <c r="BL288" s="2">
        <v>0.50624999999999998</v>
      </c>
      <c r="BM288">
        <v>80</v>
      </c>
      <c r="BN288">
        <v>-999</v>
      </c>
      <c r="BO288">
        <v>-999</v>
      </c>
      <c r="BP288">
        <v>-999</v>
      </c>
      <c r="BQ288">
        <v>-999</v>
      </c>
      <c r="BR288">
        <v>320</v>
      </c>
      <c r="BS288">
        <v>-999</v>
      </c>
      <c r="BT288">
        <v>6.4780000000000006</v>
      </c>
      <c r="BU288">
        <v>-17.693999999999999</v>
      </c>
      <c r="BV288">
        <v>0.58299000000000001</v>
      </c>
      <c r="BW288">
        <v>0.26110509999999998</v>
      </c>
      <c r="BX288">
        <v>6.9718760000000005E-2</v>
      </c>
      <c r="BY288">
        <v>2.486901E-2</v>
      </c>
      <c r="BZ288">
        <v>0.2702793</v>
      </c>
      <c r="CA288" t="s">
        <v>809</v>
      </c>
      <c r="CB288">
        <v>0</v>
      </c>
      <c r="CC288" t="s">
        <v>429</v>
      </c>
      <c r="CD288">
        <v>5</v>
      </c>
      <c r="CE288">
        <v>8</v>
      </c>
      <c r="CF288">
        <v>5</v>
      </c>
      <c r="CG288">
        <v>1.6</v>
      </c>
      <c r="CH288">
        <v>1</v>
      </c>
      <c r="CI288" t="s">
        <v>1085</v>
      </c>
      <c r="CJ288">
        <v>15</v>
      </c>
      <c r="CK288">
        <v>15</v>
      </c>
      <c r="CL288">
        <v>1</v>
      </c>
      <c r="CM288">
        <v>1</v>
      </c>
      <c r="CN288">
        <v>0</v>
      </c>
      <c r="CO288" t="s">
        <v>811</v>
      </c>
    </row>
    <row r="289" spans="1:94" x14ac:dyDescent="0.3">
      <c r="A289" t="s">
        <v>5</v>
      </c>
      <c r="B289" s="1">
        <v>42425</v>
      </c>
      <c r="C289" t="s">
        <v>390</v>
      </c>
      <c r="D289" s="46" t="s">
        <v>396</v>
      </c>
      <c r="E289" t="s">
        <v>423</v>
      </c>
      <c r="F289">
        <v>26.867629999999998</v>
      </c>
      <c r="G289">
        <v>-80.052310000000006</v>
      </c>
      <c r="H289" s="2">
        <v>0.52777777777777779</v>
      </c>
      <c r="I289">
        <v>63.3</v>
      </c>
      <c r="J289">
        <v>50.6</v>
      </c>
      <c r="K289">
        <v>61.6</v>
      </c>
      <c r="L289" s="46">
        <v>3.5</v>
      </c>
      <c r="M289" s="2">
        <v>0.68402777777777779</v>
      </c>
      <c r="N289">
        <v>67</v>
      </c>
      <c r="O289">
        <v>47.3</v>
      </c>
      <c r="P289">
        <v>65</v>
      </c>
      <c r="Q289">
        <v>2.4</v>
      </c>
      <c r="R289" t="s">
        <v>440</v>
      </c>
      <c r="S289">
        <v>5</v>
      </c>
      <c r="T289" s="2">
        <v>0.52777777777777779</v>
      </c>
      <c r="U289" s="2">
        <v>0.66666666666666663</v>
      </c>
      <c r="V289">
        <v>199.99999999999994</v>
      </c>
      <c r="W289" s="2">
        <v>0.54375000000000007</v>
      </c>
      <c r="X289" t="s">
        <v>459</v>
      </c>
      <c r="Y289" t="s">
        <v>454</v>
      </c>
      <c r="Z289" s="46" t="s">
        <v>485</v>
      </c>
      <c r="AA289">
        <v>880</v>
      </c>
      <c r="AB289">
        <v>3</v>
      </c>
      <c r="AC289">
        <v>2</v>
      </c>
      <c r="AD289">
        <v>129.73500000000001</v>
      </c>
      <c r="AE289">
        <v>281</v>
      </c>
      <c r="AF289">
        <v>89.715000000000003</v>
      </c>
      <c r="AG289">
        <v>9.9550000000000001</v>
      </c>
      <c r="AH289">
        <v>-999</v>
      </c>
      <c r="AI289" t="s">
        <v>1631</v>
      </c>
      <c r="AJ289" s="46" t="s">
        <v>440</v>
      </c>
      <c r="AK289">
        <v>-999</v>
      </c>
      <c r="AL289">
        <v>-999</v>
      </c>
      <c r="AM289">
        <v>-999</v>
      </c>
      <c r="AN289">
        <v>-999</v>
      </c>
      <c r="AO289" s="46" t="s">
        <v>442</v>
      </c>
      <c r="AP289">
        <v>1.8380000000000001</v>
      </c>
      <c r="AQ289" t="s">
        <v>442</v>
      </c>
      <c r="AR289">
        <v>0.68</v>
      </c>
      <c r="AS289" s="49">
        <v>0.56666666666666665</v>
      </c>
      <c r="AT289" s="46" t="s">
        <v>442</v>
      </c>
      <c r="AU289" s="46">
        <v>0</v>
      </c>
      <c r="AV289" s="46" t="s">
        <v>442</v>
      </c>
      <c r="AW289" s="46" t="s">
        <v>442</v>
      </c>
      <c r="AX289" s="46" t="s">
        <v>442</v>
      </c>
      <c r="AY289" s="46" t="s">
        <v>467</v>
      </c>
      <c r="AZ289" s="46">
        <v>-999</v>
      </c>
      <c r="BA289" t="s">
        <v>442</v>
      </c>
      <c r="BB289">
        <v>-999</v>
      </c>
      <c r="BC289" s="2">
        <v>0.5444444444444444</v>
      </c>
      <c r="BD289">
        <v>0.6</v>
      </c>
      <c r="BE289" t="s">
        <v>472</v>
      </c>
      <c r="BF289" s="2">
        <v>0.57430555555555551</v>
      </c>
      <c r="BG289">
        <v>1.5</v>
      </c>
      <c r="BH289" t="s">
        <v>758</v>
      </c>
      <c r="BI289" s="43">
        <v>-999</v>
      </c>
      <c r="BJ289">
        <v>-999</v>
      </c>
      <c r="BK289">
        <v>-999</v>
      </c>
      <c r="BL289" s="2">
        <v>0.84930555555555554</v>
      </c>
      <c r="BM289">
        <v>-999</v>
      </c>
      <c r="BN289">
        <v>-999</v>
      </c>
      <c r="BO289">
        <v>-999</v>
      </c>
      <c r="BP289">
        <v>-999</v>
      </c>
      <c r="BQ289">
        <v>-999</v>
      </c>
      <c r="BR289">
        <v>640</v>
      </c>
      <c r="BS289">
        <v>-999</v>
      </c>
      <c r="BT289">
        <v>6.0990000000000002</v>
      </c>
      <c r="BU289">
        <v>-18.680999999999997</v>
      </c>
      <c r="BV289">
        <v>0.52609249999999996</v>
      </c>
      <c r="BW289">
        <v>0.22118309999999999</v>
      </c>
      <c r="BX289">
        <v>6.4659709999999995E-2</v>
      </c>
      <c r="BY289">
        <v>2.3913839999999999E-2</v>
      </c>
      <c r="BZ289">
        <v>0.34899079999999999</v>
      </c>
      <c r="CA289" t="s">
        <v>429</v>
      </c>
      <c r="CB289">
        <v>1</v>
      </c>
      <c r="CC289">
        <v>20</v>
      </c>
      <c r="CD289">
        <v>3</v>
      </c>
      <c r="CE289">
        <v>46</v>
      </c>
      <c r="CF289">
        <v>30</v>
      </c>
      <c r="CG289">
        <v>1.5333333333333334</v>
      </c>
      <c r="CH289">
        <v>0</v>
      </c>
      <c r="CI289" t="s">
        <v>1802</v>
      </c>
      <c r="CJ289" t="s">
        <v>904</v>
      </c>
      <c r="CK289">
        <v>3</v>
      </c>
      <c r="CL289">
        <v>1</v>
      </c>
      <c r="CM289">
        <v>1</v>
      </c>
      <c r="CN289">
        <v>0</v>
      </c>
      <c r="CO289" t="s">
        <v>895</v>
      </c>
      <c r="CP289" t="s">
        <v>905</v>
      </c>
    </row>
    <row r="290" spans="1:94" x14ac:dyDescent="0.3">
      <c r="A290" t="s">
        <v>31</v>
      </c>
      <c r="B290" s="1">
        <v>42425</v>
      </c>
      <c r="C290" t="s">
        <v>390</v>
      </c>
      <c r="D290" s="46" t="s">
        <v>396</v>
      </c>
      <c r="E290" t="s">
        <v>423</v>
      </c>
      <c r="F290">
        <v>26.867629999999998</v>
      </c>
      <c r="G290">
        <v>-80.052310000000006</v>
      </c>
      <c r="H290" s="2">
        <v>0.52777777777777779</v>
      </c>
      <c r="I290">
        <v>63.3</v>
      </c>
      <c r="J290">
        <v>50.6</v>
      </c>
      <c r="K290">
        <v>61.6</v>
      </c>
      <c r="L290" s="46">
        <v>3.5</v>
      </c>
      <c r="M290" s="2">
        <v>0.68402777777777779</v>
      </c>
      <c r="N290">
        <v>67</v>
      </c>
      <c r="O290">
        <v>47.3</v>
      </c>
      <c r="P290">
        <v>65</v>
      </c>
      <c r="Q290">
        <v>2.4</v>
      </c>
      <c r="R290" t="s">
        <v>440</v>
      </c>
      <c r="S290">
        <v>31</v>
      </c>
      <c r="T290" s="2">
        <v>0.52777777777777779</v>
      </c>
      <c r="U290" s="2">
        <v>0.66666666666666663</v>
      </c>
      <c r="V290">
        <v>199.99999999999994</v>
      </c>
      <c r="W290" s="2">
        <v>0.6</v>
      </c>
      <c r="X290" t="s">
        <v>452</v>
      </c>
      <c r="Y290" t="s">
        <v>454</v>
      </c>
      <c r="Z290" s="46" t="s">
        <v>485</v>
      </c>
      <c r="AA290">
        <v>730</v>
      </c>
      <c r="AB290">
        <v>2</v>
      </c>
      <c r="AC290">
        <v>3</v>
      </c>
      <c r="AD290">
        <v>129.94499999999999</v>
      </c>
      <c r="AE290">
        <v>270</v>
      </c>
      <c r="AF290">
        <v>80.599000000000004</v>
      </c>
      <c r="AG290">
        <v>8.2249999999999996</v>
      </c>
      <c r="AH290">
        <v>-999</v>
      </c>
      <c r="AI290" t="s">
        <v>1657</v>
      </c>
      <c r="AJ290" s="46" t="s">
        <v>440</v>
      </c>
      <c r="AK290">
        <v>-999</v>
      </c>
      <c r="AL290">
        <v>-999</v>
      </c>
      <c r="AM290">
        <v>-999</v>
      </c>
      <c r="AN290">
        <v>-999</v>
      </c>
      <c r="AO290" s="46" t="s">
        <v>440</v>
      </c>
      <c r="AP290">
        <v>-999</v>
      </c>
      <c r="AQ290" t="s">
        <v>440</v>
      </c>
      <c r="AR290">
        <v>-999</v>
      </c>
      <c r="AS290" s="46">
        <v>-999</v>
      </c>
      <c r="AT290" s="46" t="s">
        <v>440</v>
      </c>
      <c r="AU290" s="46">
        <v>-999</v>
      </c>
      <c r="AV290" s="46" t="s">
        <v>442</v>
      </c>
      <c r="AW290" s="46" t="s">
        <v>442</v>
      </c>
      <c r="AX290" s="46" t="s">
        <v>442</v>
      </c>
      <c r="AY290" s="46" t="s">
        <v>467</v>
      </c>
      <c r="AZ290" s="46">
        <v>-999</v>
      </c>
      <c r="BA290" t="s">
        <v>442</v>
      </c>
      <c r="BB290">
        <v>-999</v>
      </c>
      <c r="BC290" s="2">
        <v>0.60069444444444442</v>
      </c>
      <c r="BD290">
        <v>0.3</v>
      </c>
      <c r="BE290" t="s">
        <v>463</v>
      </c>
      <c r="BF290" s="2">
        <v>0.62152777777777779</v>
      </c>
      <c r="BG290">
        <v>2</v>
      </c>
      <c r="BH290" t="s">
        <v>728</v>
      </c>
      <c r="BI290" s="43">
        <v>-999</v>
      </c>
      <c r="BJ290">
        <v>-999</v>
      </c>
      <c r="BK290">
        <v>-999</v>
      </c>
      <c r="BL290" s="2">
        <v>0.84930555555555554</v>
      </c>
      <c r="BM290">
        <v>-999</v>
      </c>
      <c r="BN290">
        <v>-999</v>
      </c>
      <c r="BO290">
        <v>-999</v>
      </c>
      <c r="BP290">
        <v>-999</v>
      </c>
      <c r="BQ290">
        <v>-999</v>
      </c>
      <c r="BR290">
        <v>880</v>
      </c>
      <c r="BS290">
        <v>-999</v>
      </c>
      <c r="BT290">
        <v>6.2640000000000002</v>
      </c>
      <c r="BU290">
        <v>-19.515000000000001</v>
      </c>
      <c r="BV290">
        <v>0.51238680000000003</v>
      </c>
      <c r="BW290">
        <v>0.26112390000000002</v>
      </c>
      <c r="BX290">
        <v>8.066798E-2</v>
      </c>
      <c r="BY290">
        <v>2.6720379999999998E-2</v>
      </c>
      <c r="BZ290">
        <v>0.32365100000000002</v>
      </c>
      <c r="CA290" t="s">
        <v>429</v>
      </c>
      <c r="CB290">
        <v>1</v>
      </c>
      <c r="CC290">
        <v>20</v>
      </c>
      <c r="CD290">
        <v>3</v>
      </c>
      <c r="CE290">
        <v>46</v>
      </c>
      <c r="CF290">
        <v>30</v>
      </c>
      <c r="CG290">
        <v>1.5333333333333334</v>
      </c>
      <c r="CH290">
        <v>0</v>
      </c>
      <c r="CI290" t="s">
        <v>1129</v>
      </c>
      <c r="CJ290" t="s">
        <v>904</v>
      </c>
      <c r="CK290">
        <v>3</v>
      </c>
      <c r="CL290">
        <v>1</v>
      </c>
      <c r="CM290">
        <v>1</v>
      </c>
      <c r="CN290">
        <v>0</v>
      </c>
      <c r="CO290" t="s">
        <v>895</v>
      </c>
    </row>
    <row r="291" spans="1:94" x14ac:dyDescent="0.3">
      <c r="A291" t="s">
        <v>31</v>
      </c>
      <c r="B291" s="1">
        <v>42295</v>
      </c>
      <c r="C291" t="s">
        <v>389</v>
      </c>
      <c r="D291" s="46" t="s">
        <v>396</v>
      </c>
      <c r="E291" t="s">
        <v>423</v>
      </c>
      <c r="F291">
        <v>26.867629999999998</v>
      </c>
      <c r="G291">
        <v>-80.052310000000006</v>
      </c>
      <c r="H291" s="2">
        <v>0.34375</v>
      </c>
      <c r="I291">
        <v>79.3</v>
      </c>
      <c r="J291">
        <v>74.3</v>
      </c>
      <c r="K291">
        <v>84.4</v>
      </c>
      <c r="L291" s="46">
        <v>3.2</v>
      </c>
      <c r="M291" s="2">
        <v>0.40277777777777773</v>
      </c>
      <c r="N291">
        <v>82.4</v>
      </c>
      <c r="O291">
        <v>64.8</v>
      </c>
      <c r="P291">
        <v>85.8</v>
      </c>
      <c r="Q291">
        <v>4.3</v>
      </c>
      <c r="R291" t="s">
        <v>440</v>
      </c>
      <c r="S291">
        <v>31</v>
      </c>
      <c r="T291" s="2">
        <v>0.32291666666666669</v>
      </c>
      <c r="U291" s="2">
        <v>0.41666666666666669</v>
      </c>
      <c r="V291">
        <v>135</v>
      </c>
      <c r="W291" s="2">
        <v>0.34097222222222223</v>
      </c>
      <c r="X291" t="s">
        <v>455</v>
      </c>
      <c r="Y291" t="s">
        <v>454</v>
      </c>
      <c r="Z291" s="46" t="s">
        <v>486</v>
      </c>
      <c r="AA291">
        <v>710</v>
      </c>
      <c r="AB291">
        <v>2</v>
      </c>
      <c r="AC291">
        <v>1</v>
      </c>
      <c r="AD291">
        <v>129.85</v>
      </c>
      <c r="AE291">
        <v>263</v>
      </c>
      <c r="AF291">
        <v>85.42</v>
      </c>
      <c r="AG291">
        <v>8.5649999999999995</v>
      </c>
      <c r="AH291">
        <v>-999</v>
      </c>
      <c r="AI291" t="s">
        <v>1657</v>
      </c>
      <c r="AJ291" s="46" t="s">
        <v>440</v>
      </c>
      <c r="AK291">
        <v>-999</v>
      </c>
      <c r="AL291">
        <v>-999</v>
      </c>
      <c r="AM291">
        <v>-999</v>
      </c>
      <c r="AN291">
        <v>-999</v>
      </c>
      <c r="AO291" s="46" t="s">
        <v>442</v>
      </c>
      <c r="AP291">
        <v>0.13700000000000001</v>
      </c>
      <c r="AQ291" t="s">
        <v>442</v>
      </c>
      <c r="AR291">
        <v>0.23400000000000001</v>
      </c>
      <c r="AS291" s="49">
        <v>0.35833333333333334</v>
      </c>
      <c r="AT291" s="46" t="s">
        <v>442</v>
      </c>
      <c r="AU291" s="46">
        <v>0</v>
      </c>
      <c r="AV291" s="46" t="s">
        <v>442</v>
      </c>
      <c r="AW291" s="46" t="s">
        <v>442</v>
      </c>
      <c r="AX291" s="46" t="s">
        <v>440</v>
      </c>
      <c r="AY291" s="46" t="s">
        <v>429</v>
      </c>
      <c r="AZ291" s="46">
        <v>-999</v>
      </c>
      <c r="BA291" t="s">
        <v>442</v>
      </c>
      <c r="BB291">
        <v>-999</v>
      </c>
      <c r="BC291" s="2">
        <v>0.34166666666666662</v>
      </c>
      <c r="BD291">
        <v>0.7</v>
      </c>
      <c r="BE291" t="s">
        <v>472</v>
      </c>
      <c r="BF291" s="2">
        <v>0.35416666666666669</v>
      </c>
      <c r="BG291">
        <v>1.5</v>
      </c>
      <c r="BH291" t="s">
        <v>728</v>
      </c>
      <c r="BI291" s="2">
        <v>0.36388888888888887</v>
      </c>
      <c r="BJ291">
        <v>0.5</v>
      </c>
      <c r="BK291" t="s">
        <v>472</v>
      </c>
      <c r="BL291" s="2">
        <v>0.41666666666666669</v>
      </c>
      <c r="BM291">
        <v>80</v>
      </c>
      <c r="BN291">
        <v>80</v>
      </c>
      <c r="BO291">
        <v>80</v>
      </c>
      <c r="BP291">
        <v>80</v>
      </c>
      <c r="BQ291">
        <v>80</v>
      </c>
      <c r="BR291">
        <v>920</v>
      </c>
      <c r="BS291">
        <v>-999</v>
      </c>
      <c r="BT291">
        <v>6.4550000000000001</v>
      </c>
      <c r="BU291">
        <v>-19.003</v>
      </c>
      <c r="BV291">
        <v>0.48594720000000002</v>
      </c>
      <c r="BW291">
        <v>0.24489040000000001</v>
      </c>
      <c r="BX291">
        <v>7.5238429999999995E-2</v>
      </c>
      <c r="BY291">
        <v>2.600061E-2</v>
      </c>
      <c r="BZ291">
        <v>0.3630699</v>
      </c>
      <c r="CA291" t="s">
        <v>429</v>
      </c>
      <c r="CB291">
        <v>1</v>
      </c>
      <c r="CC291" t="s">
        <v>429</v>
      </c>
      <c r="CD291">
        <v>4</v>
      </c>
      <c r="CE291">
        <v>20</v>
      </c>
      <c r="CF291">
        <v>5</v>
      </c>
      <c r="CG291">
        <v>4</v>
      </c>
      <c r="CH291">
        <v>2</v>
      </c>
      <c r="CI291" t="s">
        <v>1092</v>
      </c>
      <c r="CJ291" t="s">
        <v>850</v>
      </c>
      <c r="CK291">
        <v>2</v>
      </c>
      <c r="CL291">
        <v>0</v>
      </c>
      <c r="CM291">
        <v>0</v>
      </c>
      <c r="CN291">
        <v>1</v>
      </c>
      <c r="CO291" t="s">
        <v>851</v>
      </c>
      <c r="CP291" t="s">
        <v>852</v>
      </c>
    </row>
    <row r="292" spans="1:94" x14ac:dyDescent="0.3">
      <c r="A292" t="s">
        <v>32</v>
      </c>
      <c r="B292" s="1">
        <v>42295</v>
      </c>
      <c r="C292" t="s">
        <v>389</v>
      </c>
      <c r="D292" s="46" t="s">
        <v>396</v>
      </c>
      <c r="E292" t="s">
        <v>423</v>
      </c>
      <c r="F292">
        <v>26.867629999999998</v>
      </c>
      <c r="G292">
        <v>-80.052310000000006</v>
      </c>
      <c r="H292" s="2">
        <v>0.34375</v>
      </c>
      <c r="I292">
        <v>79.3</v>
      </c>
      <c r="J292">
        <v>74.3</v>
      </c>
      <c r="K292">
        <v>84.4</v>
      </c>
      <c r="L292" s="46">
        <v>3.2</v>
      </c>
      <c r="M292" s="2">
        <v>0.40277777777777773</v>
      </c>
      <c r="N292">
        <v>82.4</v>
      </c>
      <c r="O292">
        <v>64.8</v>
      </c>
      <c r="P292">
        <v>85.8</v>
      </c>
      <c r="Q292">
        <v>4.3</v>
      </c>
      <c r="R292" t="s">
        <v>440</v>
      </c>
      <c r="S292">
        <v>32</v>
      </c>
      <c r="T292" s="2">
        <v>0.32291666666666669</v>
      </c>
      <c r="U292" s="2">
        <v>0.41666666666666669</v>
      </c>
      <c r="V292">
        <v>135</v>
      </c>
      <c r="W292" s="2">
        <v>0.35972222222222222</v>
      </c>
      <c r="X292" t="s">
        <v>455</v>
      </c>
      <c r="Y292" t="s">
        <v>454</v>
      </c>
      <c r="Z292" s="46" t="s">
        <v>485</v>
      </c>
      <c r="AA292">
        <v>830</v>
      </c>
      <c r="AB292">
        <v>3</v>
      </c>
      <c r="AC292">
        <v>1</v>
      </c>
      <c r="AD292">
        <v>133.76499999999999</v>
      </c>
      <c r="AE292">
        <v>271</v>
      </c>
      <c r="AF292">
        <v>77.135000000000005</v>
      </c>
      <c r="AG292">
        <v>10.115</v>
      </c>
      <c r="AH292" t="s">
        <v>503</v>
      </c>
      <c r="AI292" t="s">
        <v>1658</v>
      </c>
      <c r="AJ292" s="46" t="s">
        <v>442</v>
      </c>
      <c r="AK292">
        <v>31</v>
      </c>
      <c r="AL292" t="s">
        <v>440</v>
      </c>
      <c r="AM292">
        <v>-999</v>
      </c>
      <c r="AN292">
        <v>-999</v>
      </c>
      <c r="AO292" s="46" t="s">
        <v>440</v>
      </c>
      <c r="AP292">
        <v>-999</v>
      </c>
      <c r="AQ292" t="s">
        <v>442</v>
      </c>
      <c r="AR292">
        <v>9.6000000000000002E-2</v>
      </c>
      <c r="AS292" s="46" t="s">
        <v>729</v>
      </c>
      <c r="AT292" s="46" t="s">
        <v>442</v>
      </c>
      <c r="AU292" s="46">
        <v>0</v>
      </c>
      <c r="AV292" s="46" t="s">
        <v>442</v>
      </c>
      <c r="AW292" s="46" t="s">
        <v>442</v>
      </c>
      <c r="AX292" s="46" t="s">
        <v>442</v>
      </c>
      <c r="AY292" s="46" t="s">
        <v>467</v>
      </c>
      <c r="AZ292" s="46">
        <v>-999</v>
      </c>
      <c r="BA292" t="s">
        <v>442</v>
      </c>
      <c r="BB292">
        <v>-999</v>
      </c>
      <c r="BC292" s="2">
        <v>0.36041666666666666</v>
      </c>
      <c r="BD292">
        <v>1</v>
      </c>
      <c r="BE292" t="s">
        <v>728</v>
      </c>
      <c r="BF292" s="2">
        <v>0.3743055555555555</v>
      </c>
      <c r="BG292">
        <v>2</v>
      </c>
      <c r="BH292" t="s">
        <v>467</v>
      </c>
      <c r="BI292" s="2">
        <v>0.38263888888888892</v>
      </c>
      <c r="BJ292">
        <v>0.9</v>
      </c>
      <c r="BK292" t="s">
        <v>467</v>
      </c>
      <c r="BL292" s="2">
        <v>0.41666666666666669</v>
      </c>
      <c r="BM292">
        <v>80</v>
      </c>
      <c r="BN292">
        <v>80</v>
      </c>
      <c r="BO292">
        <v>80</v>
      </c>
      <c r="BP292">
        <v>80</v>
      </c>
      <c r="BQ292">
        <v>80</v>
      </c>
      <c r="BR292">
        <v>1720</v>
      </c>
      <c r="BS292">
        <v>-999</v>
      </c>
      <c r="BT292">
        <v>6.2560000000000002</v>
      </c>
      <c r="BU292">
        <v>-17.797999999999998</v>
      </c>
      <c r="BV292">
        <v>0.58578819999999998</v>
      </c>
      <c r="BW292">
        <v>0.236374</v>
      </c>
      <c r="BX292">
        <v>6.3229439999999998E-2</v>
      </c>
      <c r="BY292">
        <v>2.3013829999999999E-2</v>
      </c>
      <c r="BZ292">
        <v>0.29076370000000001</v>
      </c>
      <c r="CA292" t="s">
        <v>429</v>
      </c>
      <c r="CB292">
        <v>1</v>
      </c>
      <c r="CC292" t="s">
        <v>429</v>
      </c>
      <c r="CD292">
        <v>4</v>
      </c>
      <c r="CE292">
        <v>20</v>
      </c>
      <c r="CF292">
        <v>5</v>
      </c>
      <c r="CG292">
        <v>4</v>
      </c>
      <c r="CH292">
        <v>2</v>
      </c>
      <c r="CI292" t="s">
        <v>1092</v>
      </c>
      <c r="CJ292" t="s">
        <v>850</v>
      </c>
      <c r="CK292">
        <v>2</v>
      </c>
      <c r="CL292">
        <v>0</v>
      </c>
      <c r="CM292">
        <v>0</v>
      </c>
      <c r="CN292">
        <v>1</v>
      </c>
      <c r="CO292" t="s">
        <v>1816</v>
      </c>
      <c r="CP292" t="s">
        <v>854</v>
      </c>
    </row>
    <row r="293" spans="1:94" x14ac:dyDescent="0.3">
      <c r="A293" t="s">
        <v>82</v>
      </c>
      <c r="B293" s="1">
        <v>42425</v>
      </c>
      <c r="C293" t="s">
        <v>390</v>
      </c>
      <c r="D293" s="46" t="s">
        <v>396</v>
      </c>
      <c r="E293" t="s">
        <v>423</v>
      </c>
      <c r="F293">
        <v>26.867629999999998</v>
      </c>
      <c r="G293">
        <v>-80.052310000000006</v>
      </c>
      <c r="H293" s="2">
        <v>0.52777777777777779</v>
      </c>
      <c r="I293">
        <v>63.3</v>
      </c>
      <c r="J293">
        <v>50.6</v>
      </c>
      <c r="K293">
        <v>61.6</v>
      </c>
      <c r="L293" s="46">
        <v>3.5</v>
      </c>
      <c r="M293" s="2">
        <v>0.68402777777777779</v>
      </c>
      <c r="N293">
        <v>67</v>
      </c>
      <c r="O293">
        <v>47.3</v>
      </c>
      <c r="P293">
        <v>65</v>
      </c>
      <c r="Q293">
        <v>2.4</v>
      </c>
      <c r="R293" t="s">
        <v>440</v>
      </c>
      <c r="S293">
        <v>82</v>
      </c>
      <c r="T293" s="2">
        <v>0.52777777777777779</v>
      </c>
      <c r="U293" s="2">
        <v>0.66666666666666663</v>
      </c>
      <c r="V293">
        <v>199.99999999999994</v>
      </c>
      <c r="W293" s="2">
        <v>0.57986111111111105</v>
      </c>
      <c r="X293" t="s">
        <v>455</v>
      </c>
      <c r="Y293" t="s">
        <v>454</v>
      </c>
      <c r="Z293" s="46" t="s">
        <v>485</v>
      </c>
      <c r="AA293">
        <v>730</v>
      </c>
      <c r="AB293">
        <v>2</v>
      </c>
      <c r="AC293">
        <v>3</v>
      </c>
      <c r="AD293">
        <v>125.375</v>
      </c>
      <c r="AE293">
        <v>268</v>
      </c>
      <c r="AF293">
        <v>84.375</v>
      </c>
      <c r="AG293">
        <v>10.265000000000001</v>
      </c>
      <c r="AH293">
        <v>-999</v>
      </c>
      <c r="AI293" t="s">
        <v>1703</v>
      </c>
      <c r="AJ293" s="46" t="s">
        <v>440</v>
      </c>
      <c r="AK293">
        <v>-999</v>
      </c>
      <c r="AL293">
        <v>-999</v>
      </c>
      <c r="AM293">
        <v>-999</v>
      </c>
      <c r="AN293">
        <v>-999</v>
      </c>
      <c r="AO293" s="46" t="s">
        <v>440</v>
      </c>
      <c r="AP293">
        <v>-999</v>
      </c>
      <c r="AQ293" t="s">
        <v>440</v>
      </c>
      <c r="AR293">
        <v>-999</v>
      </c>
      <c r="AS293" s="46">
        <v>-999</v>
      </c>
      <c r="AT293" s="46" t="s">
        <v>440</v>
      </c>
      <c r="AU293" s="46">
        <v>-999</v>
      </c>
      <c r="AV293" s="46" t="s">
        <v>442</v>
      </c>
      <c r="AW293" s="46" t="s">
        <v>442</v>
      </c>
      <c r="AX293" s="46" t="s">
        <v>442</v>
      </c>
      <c r="AY293" s="46" t="s">
        <v>472</v>
      </c>
      <c r="AZ293" s="46">
        <v>-999</v>
      </c>
      <c r="BA293" t="s">
        <v>442</v>
      </c>
      <c r="BB293">
        <v>-999</v>
      </c>
      <c r="BC293" s="2">
        <v>0.5805555555555556</v>
      </c>
      <c r="BD293">
        <v>0.5</v>
      </c>
      <c r="BE293" t="s">
        <v>906</v>
      </c>
      <c r="BF293" s="43">
        <v>-999</v>
      </c>
      <c r="BG293">
        <v>-999</v>
      </c>
      <c r="BH293">
        <v>-999</v>
      </c>
      <c r="BI293" s="43">
        <v>-999</v>
      </c>
      <c r="BJ293">
        <v>-999</v>
      </c>
      <c r="BK293">
        <v>-999</v>
      </c>
      <c r="BL293" s="2">
        <v>0.84930555555555554</v>
      </c>
      <c r="BM293">
        <v>-999</v>
      </c>
      <c r="BN293">
        <v>-999</v>
      </c>
      <c r="BO293">
        <v>-999</v>
      </c>
      <c r="BP293">
        <v>-999</v>
      </c>
      <c r="BQ293">
        <v>-999</v>
      </c>
      <c r="BR293">
        <v>200</v>
      </c>
      <c r="BS293">
        <v>-999</v>
      </c>
      <c r="BT293">
        <v>6.8140000000000001</v>
      </c>
      <c r="BU293">
        <v>-17.733000000000001</v>
      </c>
      <c r="BV293">
        <v>0.55447239999999998</v>
      </c>
      <c r="BW293">
        <v>0.29072229999999999</v>
      </c>
      <c r="BX293">
        <v>8.9363300000000007E-2</v>
      </c>
      <c r="BY293">
        <v>2.907587E-2</v>
      </c>
      <c r="BZ293">
        <v>0.2463205</v>
      </c>
      <c r="CA293" t="s">
        <v>429</v>
      </c>
      <c r="CB293">
        <v>1</v>
      </c>
      <c r="CC293">
        <v>20</v>
      </c>
      <c r="CD293">
        <v>3</v>
      </c>
      <c r="CE293">
        <v>46</v>
      </c>
      <c r="CF293">
        <v>30</v>
      </c>
      <c r="CG293">
        <v>1.5333333333333334</v>
      </c>
      <c r="CH293">
        <v>0</v>
      </c>
      <c r="CI293" t="s">
        <v>1129</v>
      </c>
      <c r="CJ293" t="s">
        <v>904</v>
      </c>
      <c r="CK293">
        <v>3</v>
      </c>
      <c r="CL293">
        <v>1</v>
      </c>
      <c r="CM293">
        <v>1</v>
      </c>
      <c r="CN293">
        <v>0</v>
      </c>
      <c r="CO293" t="s">
        <v>895</v>
      </c>
    </row>
    <row r="294" spans="1:94" x14ac:dyDescent="0.3">
      <c r="A294" t="s">
        <v>82</v>
      </c>
      <c r="B294" s="1">
        <v>42562</v>
      </c>
      <c r="C294" t="s">
        <v>391</v>
      </c>
      <c r="D294" s="46" t="s">
        <v>396</v>
      </c>
      <c r="E294" t="s">
        <v>423</v>
      </c>
      <c r="F294">
        <v>26.867629999999998</v>
      </c>
      <c r="G294">
        <v>-80.052310000000006</v>
      </c>
      <c r="H294" s="2">
        <v>0.50347222222222221</v>
      </c>
      <c r="I294">
        <v>89.2</v>
      </c>
      <c r="J294">
        <v>69.900000000000006</v>
      </c>
      <c r="K294">
        <v>102.8</v>
      </c>
      <c r="L294" s="46">
        <v>1.7</v>
      </c>
      <c r="M294" s="2">
        <v>0.59930555555555554</v>
      </c>
      <c r="N294">
        <v>89.1</v>
      </c>
      <c r="O294">
        <v>72.099999999999994</v>
      </c>
      <c r="P294">
        <v>101.5</v>
      </c>
      <c r="Q294">
        <v>2.6</v>
      </c>
      <c r="R294" t="s">
        <v>440</v>
      </c>
      <c r="S294">
        <v>82</v>
      </c>
      <c r="T294" s="2">
        <v>0.5</v>
      </c>
      <c r="U294" s="2">
        <v>0.57291666666666663</v>
      </c>
      <c r="V294">
        <v>104.99999999999994</v>
      </c>
      <c r="W294" s="2">
        <v>0.52708333333333335</v>
      </c>
      <c r="X294" t="s">
        <v>465</v>
      </c>
      <c r="Y294" t="s">
        <v>454</v>
      </c>
      <c r="Z294" s="46" t="s">
        <v>486</v>
      </c>
      <c r="AA294">
        <v>760</v>
      </c>
      <c r="AB294">
        <v>2</v>
      </c>
      <c r="AC294">
        <v>2</v>
      </c>
      <c r="AD294">
        <v>125.45</v>
      </c>
      <c r="AE294">
        <v>270</v>
      </c>
      <c r="AF294">
        <v>85.454999999999998</v>
      </c>
      <c r="AG294">
        <v>9.75</v>
      </c>
      <c r="AH294">
        <v>-999</v>
      </c>
      <c r="AI294" t="s">
        <v>1626</v>
      </c>
      <c r="AJ294" s="46" t="s">
        <v>440</v>
      </c>
      <c r="AK294">
        <v>-999</v>
      </c>
      <c r="AL294">
        <v>-999</v>
      </c>
      <c r="AM294">
        <v>-999</v>
      </c>
      <c r="AN294">
        <v>-999</v>
      </c>
      <c r="AO294" s="46" t="s">
        <v>442</v>
      </c>
      <c r="AP294">
        <v>0.91100000000000003</v>
      </c>
      <c r="AQ294">
        <v>-999</v>
      </c>
      <c r="AR294">
        <v>-999</v>
      </c>
      <c r="AS294" s="49">
        <v>0.5395833333333333</v>
      </c>
      <c r="AT294" s="46" t="s">
        <v>442</v>
      </c>
      <c r="AU294" s="46">
        <v>0</v>
      </c>
      <c r="AV294" s="46" t="s">
        <v>442</v>
      </c>
      <c r="AW294" s="46" t="s">
        <v>442</v>
      </c>
      <c r="AX294" s="46" t="s">
        <v>442</v>
      </c>
      <c r="AY294" s="46" t="s">
        <v>472</v>
      </c>
      <c r="AZ294" s="46">
        <v>-999</v>
      </c>
      <c r="BA294" t="s">
        <v>442</v>
      </c>
      <c r="BB294">
        <v>-999</v>
      </c>
      <c r="BC294">
        <v>-999</v>
      </c>
      <c r="BD294">
        <v>-999</v>
      </c>
      <c r="BE294">
        <v>-999</v>
      </c>
      <c r="BF294" s="2">
        <v>0.53819444444444442</v>
      </c>
      <c r="BG294">
        <v>1.7</v>
      </c>
      <c r="BH294" t="s">
        <v>987</v>
      </c>
      <c r="BI294" s="43">
        <v>-999</v>
      </c>
      <c r="BJ294">
        <v>-999</v>
      </c>
      <c r="BK294">
        <v>-999</v>
      </c>
      <c r="BL294" t="s">
        <v>429</v>
      </c>
      <c r="BM294">
        <v>-999</v>
      </c>
      <c r="BN294">
        <v>-999</v>
      </c>
      <c r="BO294">
        <v>-999</v>
      </c>
      <c r="BP294">
        <v>-999</v>
      </c>
      <c r="BQ294">
        <v>-999</v>
      </c>
      <c r="BR294" t="s">
        <v>429</v>
      </c>
      <c r="BS294">
        <v>-999</v>
      </c>
      <c r="BT294">
        <v>7.2357142857142867</v>
      </c>
      <c r="BU294">
        <v>-15.619</v>
      </c>
      <c r="BV294">
        <v>0.59522129999999995</v>
      </c>
      <c r="BW294">
        <v>0.27579369999999997</v>
      </c>
      <c r="BX294">
        <v>0.1249048</v>
      </c>
      <c r="BY294">
        <v>3.629872E-2</v>
      </c>
      <c r="BZ294">
        <v>0.14711450000000001</v>
      </c>
      <c r="CA294" t="s">
        <v>985</v>
      </c>
      <c r="CB294">
        <v>1</v>
      </c>
      <c r="CC294">
        <v>10</v>
      </c>
      <c r="CD294">
        <v>4</v>
      </c>
      <c r="CE294">
        <v>10</v>
      </c>
      <c r="CF294">
        <v>10</v>
      </c>
      <c r="CG294">
        <v>1</v>
      </c>
      <c r="CH294">
        <v>1</v>
      </c>
      <c r="CI294" t="s">
        <v>1803</v>
      </c>
      <c r="CJ294">
        <v>2</v>
      </c>
      <c r="CK294" t="s">
        <v>429</v>
      </c>
      <c r="CL294">
        <v>0</v>
      </c>
      <c r="CM294">
        <v>0</v>
      </c>
      <c r="CN294">
        <v>0</v>
      </c>
      <c r="CO294" t="s">
        <v>1816</v>
      </c>
    </row>
    <row r="295" spans="1:94" x14ac:dyDescent="0.3">
      <c r="A295" t="s">
        <v>83</v>
      </c>
      <c r="B295" s="1">
        <v>42425</v>
      </c>
      <c r="C295" t="s">
        <v>390</v>
      </c>
      <c r="D295" s="46" t="s">
        <v>396</v>
      </c>
      <c r="E295" t="s">
        <v>423</v>
      </c>
      <c r="F295">
        <v>26.867629999999998</v>
      </c>
      <c r="G295">
        <v>-80.052310000000006</v>
      </c>
      <c r="H295" s="2">
        <v>0.52777777777777779</v>
      </c>
      <c r="I295">
        <v>63.3</v>
      </c>
      <c r="J295">
        <v>50.6</v>
      </c>
      <c r="K295">
        <v>61.6</v>
      </c>
      <c r="L295" s="46">
        <v>3.5</v>
      </c>
      <c r="M295" s="2">
        <v>0.68402777777777779</v>
      </c>
      <c r="N295">
        <v>67</v>
      </c>
      <c r="O295">
        <v>47.3</v>
      </c>
      <c r="P295">
        <v>65</v>
      </c>
      <c r="Q295">
        <v>2.4</v>
      </c>
      <c r="R295" t="s">
        <v>440</v>
      </c>
      <c r="S295">
        <v>83</v>
      </c>
      <c r="T295" s="2">
        <v>0.52777777777777779</v>
      </c>
      <c r="U295" s="2">
        <v>0.66666666666666663</v>
      </c>
      <c r="V295">
        <v>199.99999999999994</v>
      </c>
      <c r="W295" s="2">
        <v>0.62291666666666667</v>
      </c>
      <c r="X295" t="s">
        <v>429</v>
      </c>
      <c r="Y295" t="s">
        <v>462</v>
      </c>
      <c r="Z295" s="46" t="s">
        <v>485</v>
      </c>
      <c r="AA295">
        <v>600</v>
      </c>
      <c r="AB295">
        <v>3</v>
      </c>
      <c r="AC295">
        <v>3</v>
      </c>
      <c r="AD295">
        <v>110.67</v>
      </c>
      <c r="AE295">
        <v>254</v>
      </c>
      <c r="AF295">
        <v>62.49</v>
      </c>
      <c r="AG295">
        <v>11.57</v>
      </c>
      <c r="AH295">
        <v>-999</v>
      </c>
      <c r="AI295" t="s">
        <v>1704</v>
      </c>
      <c r="AJ295" s="46" t="s">
        <v>440</v>
      </c>
      <c r="AK295">
        <v>-999</v>
      </c>
      <c r="AL295">
        <v>-999</v>
      </c>
      <c r="AM295">
        <v>-999</v>
      </c>
      <c r="AN295">
        <v>-999</v>
      </c>
      <c r="AO295" s="46" t="s">
        <v>440</v>
      </c>
      <c r="AP295">
        <v>-999</v>
      </c>
      <c r="AQ295" t="s">
        <v>442</v>
      </c>
      <c r="AR295">
        <v>1.512</v>
      </c>
      <c r="AS295" s="46" t="s">
        <v>429</v>
      </c>
      <c r="AT295" s="46" t="s">
        <v>442</v>
      </c>
      <c r="AU295" s="46">
        <v>0</v>
      </c>
      <c r="AV295" s="46" t="s">
        <v>442</v>
      </c>
      <c r="AW295" s="46" t="s">
        <v>442</v>
      </c>
      <c r="AX295" s="46" t="s">
        <v>442</v>
      </c>
      <c r="AY295" s="46" t="s">
        <v>467</v>
      </c>
      <c r="AZ295" s="46">
        <v>-999</v>
      </c>
      <c r="BA295" t="s">
        <v>442</v>
      </c>
      <c r="BB295">
        <v>-999</v>
      </c>
      <c r="BC295" s="2">
        <v>0.62361111111111112</v>
      </c>
      <c r="BD295">
        <v>0.1</v>
      </c>
      <c r="BE295" t="s">
        <v>472</v>
      </c>
      <c r="BF295" s="2">
        <v>0.66319444444444442</v>
      </c>
      <c r="BG295">
        <v>0.3</v>
      </c>
      <c r="BH295" t="s">
        <v>728</v>
      </c>
      <c r="BI295" s="43">
        <v>-999</v>
      </c>
      <c r="BJ295">
        <v>-999</v>
      </c>
      <c r="BK295">
        <v>-999</v>
      </c>
      <c r="BL295" s="2">
        <v>0.84930555555555554</v>
      </c>
      <c r="BM295">
        <v>-999</v>
      </c>
      <c r="BN295">
        <v>-999</v>
      </c>
      <c r="BO295">
        <v>-999</v>
      </c>
      <c r="BP295">
        <v>-999</v>
      </c>
      <c r="BQ295">
        <v>-999</v>
      </c>
      <c r="BR295">
        <v>120</v>
      </c>
      <c r="BS295">
        <v>-999</v>
      </c>
      <c r="BT295">
        <v>6.4340714285714293</v>
      </c>
      <c r="BU295">
        <v>-17.899999999999999</v>
      </c>
      <c r="BV295">
        <v>0.57279959999999996</v>
      </c>
      <c r="BW295">
        <v>0.25455070000000002</v>
      </c>
      <c r="BX295">
        <v>7.0547540000000006E-2</v>
      </c>
      <c r="BY295">
        <v>2.4800829999999999E-2</v>
      </c>
      <c r="BZ295">
        <v>0.28315800000000002</v>
      </c>
      <c r="CA295" t="s">
        <v>429</v>
      </c>
      <c r="CB295">
        <v>1</v>
      </c>
      <c r="CC295">
        <v>20</v>
      </c>
      <c r="CD295">
        <v>3</v>
      </c>
      <c r="CE295">
        <v>46</v>
      </c>
      <c r="CF295">
        <v>30</v>
      </c>
      <c r="CG295">
        <v>1.5333333333333334</v>
      </c>
      <c r="CH295">
        <v>0</v>
      </c>
      <c r="CI295" t="s">
        <v>1804</v>
      </c>
      <c r="CJ295" t="s">
        <v>904</v>
      </c>
      <c r="CK295">
        <v>3</v>
      </c>
      <c r="CL295">
        <v>1</v>
      </c>
      <c r="CM295">
        <v>1</v>
      </c>
      <c r="CN295">
        <v>0</v>
      </c>
      <c r="CO295" t="s">
        <v>895</v>
      </c>
    </row>
    <row r="296" spans="1:94" x14ac:dyDescent="0.3">
      <c r="A296" t="s">
        <v>84</v>
      </c>
      <c r="B296" s="1">
        <v>42425</v>
      </c>
      <c r="C296" t="s">
        <v>390</v>
      </c>
      <c r="D296" s="46" t="s">
        <v>396</v>
      </c>
      <c r="E296" t="s">
        <v>423</v>
      </c>
      <c r="F296">
        <v>26.867629999999998</v>
      </c>
      <c r="G296">
        <v>-80.052310000000006</v>
      </c>
      <c r="H296" s="2">
        <v>0.52777777777777779</v>
      </c>
      <c r="I296">
        <v>63.3</v>
      </c>
      <c r="J296">
        <v>50.6</v>
      </c>
      <c r="K296">
        <v>61.6</v>
      </c>
      <c r="L296" s="46">
        <v>3.5</v>
      </c>
      <c r="M296" s="2">
        <v>0.68402777777777779</v>
      </c>
      <c r="N296">
        <v>67</v>
      </c>
      <c r="O296">
        <v>47.3</v>
      </c>
      <c r="P296">
        <v>65</v>
      </c>
      <c r="Q296">
        <v>2.4</v>
      </c>
      <c r="R296" t="s">
        <v>440</v>
      </c>
      <c r="S296">
        <v>84</v>
      </c>
      <c r="T296" s="2">
        <v>0.52777777777777779</v>
      </c>
      <c r="U296" s="2">
        <v>0.66666666666666663</v>
      </c>
      <c r="V296">
        <v>199.99999999999994</v>
      </c>
      <c r="W296" s="2">
        <v>0.62291666666666667</v>
      </c>
      <c r="X296" t="s">
        <v>429</v>
      </c>
      <c r="Y296" t="s">
        <v>462</v>
      </c>
      <c r="Z296" s="46" t="s">
        <v>429</v>
      </c>
      <c r="AA296">
        <v>880</v>
      </c>
      <c r="AB296">
        <v>4</v>
      </c>
      <c r="AC296">
        <v>2</v>
      </c>
      <c r="AD296">
        <v>120.675</v>
      </c>
      <c r="AE296">
        <v>283</v>
      </c>
      <c r="AF296">
        <v>86.504999999999995</v>
      </c>
      <c r="AG296">
        <v>10.205</v>
      </c>
      <c r="AH296" t="s">
        <v>502</v>
      </c>
      <c r="AI296" t="s">
        <v>1705</v>
      </c>
      <c r="AJ296" s="46" t="s">
        <v>442</v>
      </c>
      <c r="AK296">
        <v>10</v>
      </c>
      <c r="AL296" t="s">
        <v>440</v>
      </c>
      <c r="AM296">
        <v>-999</v>
      </c>
      <c r="AN296">
        <v>-999</v>
      </c>
      <c r="AO296" s="46" t="s">
        <v>440</v>
      </c>
      <c r="AP296">
        <v>-999</v>
      </c>
      <c r="AQ296" t="s">
        <v>442</v>
      </c>
      <c r="AR296" t="s">
        <v>736</v>
      </c>
      <c r="AS296" s="49">
        <v>0.62361111111111112</v>
      </c>
      <c r="AT296" s="46" t="s">
        <v>442</v>
      </c>
      <c r="AU296" s="46">
        <v>1</v>
      </c>
      <c r="AV296" s="46" t="s">
        <v>442</v>
      </c>
      <c r="AW296" s="46" t="s">
        <v>442</v>
      </c>
      <c r="AX296" s="46" t="s">
        <v>442</v>
      </c>
      <c r="AY296" s="46" t="s">
        <v>467</v>
      </c>
      <c r="AZ296" s="46">
        <v>-999</v>
      </c>
      <c r="BA296" t="s">
        <v>442</v>
      </c>
      <c r="BB296">
        <v>-999</v>
      </c>
      <c r="BC296" s="2">
        <v>0.62361111111111112</v>
      </c>
      <c r="BD296">
        <v>0.4</v>
      </c>
      <c r="BE296" t="s">
        <v>728</v>
      </c>
      <c r="BF296" s="2">
        <v>0.63472222222222219</v>
      </c>
      <c r="BG296">
        <v>0.1</v>
      </c>
      <c r="BH296" t="s">
        <v>463</v>
      </c>
      <c r="BI296" s="2">
        <v>0.64652777777777781</v>
      </c>
      <c r="BJ296">
        <v>2.4</v>
      </c>
      <c r="BK296" t="s">
        <v>467</v>
      </c>
      <c r="BL296" s="2">
        <v>0.84930555555555554</v>
      </c>
      <c r="BM296">
        <v>-999</v>
      </c>
      <c r="BN296">
        <v>-999</v>
      </c>
      <c r="BO296">
        <v>-999</v>
      </c>
      <c r="BP296">
        <v>-999</v>
      </c>
      <c r="BQ296">
        <v>-999</v>
      </c>
      <c r="BR296" t="s">
        <v>907</v>
      </c>
      <c r="BS296">
        <v>-999</v>
      </c>
      <c r="BT296">
        <v>6.6760000000000002</v>
      </c>
      <c r="BU296">
        <v>-17.356999999999999</v>
      </c>
      <c r="BV296">
        <v>0.59391389999999999</v>
      </c>
      <c r="BW296">
        <v>0.28357100000000002</v>
      </c>
      <c r="BX296">
        <v>7.8890870000000002E-2</v>
      </c>
      <c r="BY296">
        <v>2.626183E-2</v>
      </c>
      <c r="BZ296">
        <v>0.23775850000000001</v>
      </c>
      <c r="CA296" t="s">
        <v>429</v>
      </c>
      <c r="CB296">
        <v>1</v>
      </c>
      <c r="CC296">
        <v>20</v>
      </c>
      <c r="CD296">
        <v>3</v>
      </c>
      <c r="CE296">
        <v>46</v>
      </c>
      <c r="CF296">
        <v>30</v>
      </c>
      <c r="CG296">
        <v>1.5333333333333334</v>
      </c>
      <c r="CH296">
        <v>0</v>
      </c>
      <c r="CI296" t="s">
        <v>1804</v>
      </c>
      <c r="CJ296" t="s">
        <v>904</v>
      </c>
      <c r="CK296">
        <v>3</v>
      </c>
      <c r="CL296">
        <v>1</v>
      </c>
      <c r="CM296">
        <v>1</v>
      </c>
      <c r="CN296">
        <v>0</v>
      </c>
      <c r="CO296" t="s">
        <v>895</v>
      </c>
      <c r="CP296" t="s">
        <v>908</v>
      </c>
    </row>
    <row r="297" spans="1:94" x14ac:dyDescent="0.3">
      <c r="A297" t="s">
        <v>85</v>
      </c>
      <c r="B297" s="1">
        <v>42425</v>
      </c>
      <c r="C297" t="s">
        <v>390</v>
      </c>
      <c r="D297" s="46" t="s">
        <v>396</v>
      </c>
      <c r="E297" t="s">
        <v>423</v>
      </c>
      <c r="F297">
        <v>26.867629999999998</v>
      </c>
      <c r="G297">
        <v>-80.052310000000006</v>
      </c>
      <c r="H297" s="2">
        <v>0.52777777777777779</v>
      </c>
      <c r="I297">
        <v>63.3</v>
      </c>
      <c r="J297">
        <v>50.6</v>
      </c>
      <c r="K297">
        <v>61.6</v>
      </c>
      <c r="L297" s="46">
        <v>3.5</v>
      </c>
      <c r="M297" s="2">
        <v>0.68402777777777779</v>
      </c>
      <c r="N297">
        <v>67</v>
      </c>
      <c r="O297">
        <v>47.3</v>
      </c>
      <c r="P297">
        <v>65</v>
      </c>
      <c r="Q297">
        <v>2.4</v>
      </c>
      <c r="R297" t="s">
        <v>440</v>
      </c>
      <c r="S297">
        <v>85</v>
      </c>
      <c r="T297" s="2">
        <v>0.52777777777777779</v>
      </c>
      <c r="U297" s="2">
        <v>0.66666666666666663</v>
      </c>
      <c r="V297">
        <v>199.99999999999994</v>
      </c>
      <c r="W297" s="2">
        <v>0.62291666666666667</v>
      </c>
      <c r="X297" t="s">
        <v>429</v>
      </c>
      <c r="Y297" t="s">
        <v>462</v>
      </c>
      <c r="Z297" s="46" t="s">
        <v>485</v>
      </c>
      <c r="AA297">
        <v>750</v>
      </c>
      <c r="AB297">
        <v>3</v>
      </c>
      <c r="AC297">
        <v>2</v>
      </c>
      <c r="AD297">
        <v>119.855</v>
      </c>
      <c r="AE297">
        <v>262</v>
      </c>
      <c r="AF297">
        <v>83.89</v>
      </c>
      <c r="AG297">
        <v>9.52</v>
      </c>
      <c r="AH297">
        <v>-999</v>
      </c>
      <c r="AI297" t="s">
        <v>1706</v>
      </c>
      <c r="AJ297" s="46" t="s">
        <v>440</v>
      </c>
      <c r="AK297">
        <v>-999</v>
      </c>
      <c r="AL297">
        <v>-999</v>
      </c>
      <c r="AM297">
        <v>-999</v>
      </c>
      <c r="AN297">
        <v>-999</v>
      </c>
      <c r="AO297" s="46" t="s">
        <v>442</v>
      </c>
      <c r="AP297">
        <v>0.52800000000000002</v>
      </c>
      <c r="AQ297" t="s">
        <v>442</v>
      </c>
      <c r="AR297">
        <v>1.966</v>
      </c>
      <c r="AS297" s="49">
        <v>0.62361111111111112</v>
      </c>
      <c r="AT297" s="46" t="s">
        <v>442</v>
      </c>
      <c r="AU297" s="46">
        <v>0</v>
      </c>
      <c r="AV297" s="46" t="s">
        <v>442</v>
      </c>
      <c r="AW297" s="46" t="s">
        <v>442</v>
      </c>
      <c r="AX297" s="46" t="s">
        <v>442</v>
      </c>
      <c r="AY297" s="46" t="s">
        <v>463</v>
      </c>
      <c r="AZ297" s="46">
        <v>-999</v>
      </c>
      <c r="BA297" t="s">
        <v>442</v>
      </c>
      <c r="BB297">
        <v>-999</v>
      </c>
      <c r="BC297" s="2">
        <v>0.64444444444444449</v>
      </c>
      <c r="BD297">
        <v>0.2</v>
      </c>
      <c r="BE297" t="s">
        <v>466</v>
      </c>
      <c r="BF297" s="2">
        <v>0.64444444444444449</v>
      </c>
      <c r="BG297">
        <v>0.3</v>
      </c>
      <c r="BH297" t="s">
        <v>466</v>
      </c>
      <c r="BI297" s="43">
        <v>-999</v>
      </c>
      <c r="BJ297">
        <v>-999</v>
      </c>
      <c r="BK297">
        <v>-999</v>
      </c>
      <c r="BL297" s="2">
        <v>0.84930555555555554</v>
      </c>
      <c r="BM297">
        <v>-999</v>
      </c>
      <c r="BN297">
        <v>-999</v>
      </c>
      <c r="BO297">
        <v>-999</v>
      </c>
      <c r="BP297">
        <v>-999</v>
      </c>
      <c r="BQ297">
        <v>-999</v>
      </c>
      <c r="BR297">
        <v>200</v>
      </c>
      <c r="BS297">
        <v>-999</v>
      </c>
      <c r="BT297">
        <v>6.6510000000000007</v>
      </c>
      <c r="BU297">
        <v>-16.954000000000001</v>
      </c>
      <c r="BV297">
        <v>0.61006769999999999</v>
      </c>
      <c r="BW297">
        <v>0.27693610000000002</v>
      </c>
      <c r="BX297">
        <v>7.2456270000000003E-2</v>
      </c>
      <c r="BY297">
        <v>2.5796139999999999E-2</v>
      </c>
      <c r="BZ297">
        <v>0.22887769999999999</v>
      </c>
      <c r="CA297" t="s">
        <v>429</v>
      </c>
      <c r="CB297">
        <v>1</v>
      </c>
      <c r="CC297">
        <v>20</v>
      </c>
      <c r="CD297">
        <v>3</v>
      </c>
      <c r="CE297">
        <v>46</v>
      </c>
      <c r="CF297">
        <v>30</v>
      </c>
      <c r="CG297">
        <v>1.5333333333333334</v>
      </c>
      <c r="CH297">
        <v>0</v>
      </c>
      <c r="CI297" t="s">
        <v>1804</v>
      </c>
      <c r="CJ297" t="s">
        <v>904</v>
      </c>
      <c r="CK297">
        <v>3</v>
      </c>
      <c r="CL297">
        <v>1</v>
      </c>
      <c r="CM297">
        <v>1</v>
      </c>
      <c r="CN297">
        <v>0</v>
      </c>
      <c r="CO297" t="s">
        <v>895</v>
      </c>
    </row>
    <row r="298" spans="1:94" x14ac:dyDescent="0.3">
      <c r="A298" t="s">
        <v>111</v>
      </c>
      <c r="B298" s="1">
        <v>42432</v>
      </c>
      <c r="C298" t="s">
        <v>390</v>
      </c>
      <c r="D298" s="46" t="s">
        <v>396</v>
      </c>
      <c r="E298" t="s">
        <v>423</v>
      </c>
      <c r="F298">
        <v>26.867629999999998</v>
      </c>
      <c r="G298">
        <v>-80.052310000000006</v>
      </c>
      <c r="H298" s="2">
        <v>0.43333333333333335</v>
      </c>
      <c r="I298">
        <v>73.400000000000006</v>
      </c>
      <c r="J298">
        <v>73.400000000000006</v>
      </c>
      <c r="K298">
        <v>75.099999999999994</v>
      </c>
      <c r="L298" s="46">
        <v>2.7</v>
      </c>
      <c r="M298" s="2">
        <v>0.56666666666666665</v>
      </c>
      <c r="N298">
        <v>80.2</v>
      </c>
      <c r="O298">
        <v>74</v>
      </c>
      <c r="P298">
        <v>85</v>
      </c>
      <c r="Q298">
        <v>0.6</v>
      </c>
      <c r="R298" t="s">
        <v>440</v>
      </c>
      <c r="S298">
        <v>108</v>
      </c>
      <c r="T298" s="2">
        <v>0.4375</v>
      </c>
      <c r="U298" s="2">
        <v>0.56527777777777777</v>
      </c>
      <c r="V298">
        <v>184</v>
      </c>
      <c r="W298" s="2">
        <v>0.52847222222222223</v>
      </c>
      <c r="X298" t="s">
        <v>429</v>
      </c>
      <c r="Y298" t="s">
        <v>454</v>
      </c>
      <c r="Z298" s="46" t="s">
        <v>485</v>
      </c>
      <c r="AA298">
        <v>720</v>
      </c>
      <c r="AB298">
        <v>3</v>
      </c>
      <c r="AC298">
        <v>2</v>
      </c>
      <c r="AD298">
        <v>123.005</v>
      </c>
      <c r="AE298">
        <v>266</v>
      </c>
      <c r="AF298">
        <v>80.7</v>
      </c>
      <c r="AG298">
        <v>10.06</v>
      </c>
      <c r="AH298">
        <v>-999</v>
      </c>
      <c r="AI298" t="s">
        <v>1724</v>
      </c>
      <c r="AJ298" s="46" t="s">
        <v>440</v>
      </c>
      <c r="AK298">
        <v>-999</v>
      </c>
      <c r="AL298">
        <v>-999</v>
      </c>
      <c r="AM298">
        <v>-999</v>
      </c>
      <c r="AN298">
        <v>-999</v>
      </c>
      <c r="AO298" s="46" t="s">
        <v>442</v>
      </c>
      <c r="AP298">
        <v>0.17199999999999999</v>
      </c>
      <c r="AQ298" t="s">
        <v>440</v>
      </c>
      <c r="AR298">
        <v>-999</v>
      </c>
      <c r="AS298" s="49">
        <v>0.53194444444444444</v>
      </c>
      <c r="AT298" s="46" t="s">
        <v>442</v>
      </c>
      <c r="AU298" s="46">
        <v>0</v>
      </c>
      <c r="AV298" s="46" t="s">
        <v>442</v>
      </c>
      <c r="AW298" s="46" t="s">
        <v>442</v>
      </c>
      <c r="AX298" s="46" t="s">
        <v>442</v>
      </c>
      <c r="AY298" s="46" t="s">
        <v>741</v>
      </c>
      <c r="AZ298" s="46">
        <v>-999</v>
      </c>
      <c r="BA298" t="s">
        <v>442</v>
      </c>
      <c r="BB298">
        <v>-999</v>
      </c>
      <c r="BC298" s="2">
        <v>0.52847222222222223</v>
      </c>
      <c r="BD298">
        <v>1</v>
      </c>
      <c r="BE298" t="s">
        <v>463</v>
      </c>
      <c r="BF298" s="2">
        <v>0.53888888888888886</v>
      </c>
      <c r="BG298">
        <v>1</v>
      </c>
      <c r="BH298" t="s">
        <v>741</v>
      </c>
      <c r="BI298" s="2">
        <v>0.55069444444444449</v>
      </c>
      <c r="BJ298">
        <v>0.4</v>
      </c>
      <c r="BK298" t="s">
        <v>728</v>
      </c>
      <c r="BL298" s="2">
        <v>0.71875</v>
      </c>
      <c r="BM298">
        <v>80</v>
      </c>
      <c r="BN298">
        <v>80</v>
      </c>
      <c r="BO298">
        <v>80</v>
      </c>
      <c r="BP298">
        <v>80</v>
      </c>
      <c r="BQ298">
        <v>80</v>
      </c>
      <c r="BR298">
        <v>800</v>
      </c>
      <c r="BS298">
        <v>-999</v>
      </c>
      <c r="BT298">
        <v>5.4020000000000001</v>
      </c>
      <c r="BU298">
        <v>-19.427999999999997</v>
      </c>
      <c r="BV298">
        <v>0.43880609999999998</v>
      </c>
      <c r="BW298">
        <v>0.1483622</v>
      </c>
      <c r="BX298">
        <v>6.0230569999999997E-2</v>
      </c>
      <c r="BY298">
        <v>2.2032369999999999E-2</v>
      </c>
      <c r="BZ298">
        <v>0.46579680000000001</v>
      </c>
      <c r="CA298" t="s">
        <v>928</v>
      </c>
      <c r="CB298">
        <v>1</v>
      </c>
      <c r="CC298">
        <v>14</v>
      </c>
      <c r="CD298">
        <v>3</v>
      </c>
      <c r="CE298">
        <v>14</v>
      </c>
      <c r="CF298">
        <v>15</v>
      </c>
      <c r="CG298">
        <v>0.93333333333333335</v>
      </c>
      <c r="CH298">
        <v>1</v>
      </c>
      <c r="CI298" t="s">
        <v>1137</v>
      </c>
      <c r="CJ298" t="s">
        <v>929</v>
      </c>
      <c r="CK298">
        <v>4</v>
      </c>
      <c r="CL298">
        <v>0</v>
      </c>
      <c r="CM298">
        <v>0</v>
      </c>
      <c r="CN298">
        <v>0</v>
      </c>
      <c r="CO298" t="s">
        <v>915</v>
      </c>
      <c r="CP298" t="s">
        <v>930</v>
      </c>
    </row>
    <row r="299" spans="1:94" x14ac:dyDescent="0.3">
      <c r="A299" t="s">
        <v>166</v>
      </c>
      <c r="B299" s="1">
        <v>42542</v>
      </c>
      <c r="C299" t="s">
        <v>391</v>
      </c>
      <c r="D299" s="46" t="s">
        <v>396</v>
      </c>
      <c r="E299" t="s">
        <v>423</v>
      </c>
      <c r="F299">
        <v>26.867629999999998</v>
      </c>
      <c r="G299">
        <v>-80.052310000000006</v>
      </c>
      <c r="H299" s="2">
        <v>0.35000000000000003</v>
      </c>
      <c r="I299">
        <v>82.6</v>
      </c>
      <c r="J299">
        <v>68.2</v>
      </c>
      <c r="K299">
        <v>88</v>
      </c>
      <c r="L299" s="46">
        <v>2.2000000000000002</v>
      </c>
      <c r="M299" s="2">
        <v>0.44444444444444442</v>
      </c>
      <c r="N299">
        <v>81.5</v>
      </c>
      <c r="O299">
        <v>64.599999999999994</v>
      </c>
      <c r="P299">
        <v>85.7</v>
      </c>
      <c r="Q299">
        <v>5.8</v>
      </c>
      <c r="R299" t="s">
        <v>440</v>
      </c>
      <c r="S299">
        <v>156</v>
      </c>
      <c r="T299" s="2">
        <v>0.35069444444444442</v>
      </c>
      <c r="U299" s="2">
        <v>0.44097222222222227</v>
      </c>
      <c r="V299">
        <v>130.00000000000009</v>
      </c>
      <c r="W299" s="2">
        <v>0.35902777777777778</v>
      </c>
      <c r="X299" t="s">
        <v>465</v>
      </c>
      <c r="Y299" t="s">
        <v>454</v>
      </c>
      <c r="Z299" s="46" t="s">
        <v>485</v>
      </c>
      <c r="AA299">
        <v>780</v>
      </c>
      <c r="AB299">
        <v>2.5</v>
      </c>
      <c r="AC299">
        <v>3</v>
      </c>
      <c r="AD299">
        <v>149.63499999999999</v>
      </c>
      <c r="AE299">
        <v>289</v>
      </c>
      <c r="AF299">
        <v>90.06</v>
      </c>
      <c r="AG299">
        <v>9.6850000000000005</v>
      </c>
      <c r="AH299">
        <v>-999</v>
      </c>
      <c r="AI299" t="s">
        <v>505</v>
      </c>
      <c r="AJ299" s="46" t="s">
        <v>440</v>
      </c>
      <c r="AK299">
        <v>-999</v>
      </c>
      <c r="AL299">
        <v>-999</v>
      </c>
      <c r="AM299">
        <v>-999</v>
      </c>
      <c r="AN299">
        <v>-999</v>
      </c>
      <c r="AO299" s="46" t="s">
        <v>442</v>
      </c>
      <c r="AP299" t="s">
        <v>744</v>
      </c>
      <c r="AQ299">
        <v>-999</v>
      </c>
      <c r="AR299">
        <v>-999</v>
      </c>
      <c r="AS299" s="46" t="s">
        <v>745</v>
      </c>
      <c r="AT299" s="46" t="s">
        <v>442</v>
      </c>
      <c r="AU299" s="46">
        <v>1</v>
      </c>
      <c r="AV299" s="46" t="s">
        <v>442</v>
      </c>
      <c r="AW299" s="46" t="s">
        <v>442</v>
      </c>
      <c r="AX299" s="46" t="s">
        <v>442</v>
      </c>
      <c r="AY299" s="46" t="s">
        <v>463</v>
      </c>
      <c r="AZ299" s="46">
        <v>-999</v>
      </c>
      <c r="BA299" t="s">
        <v>442</v>
      </c>
      <c r="BB299">
        <v>-999</v>
      </c>
      <c r="BC299" s="2">
        <v>0.35902777777777778</v>
      </c>
      <c r="BD299">
        <v>0.6</v>
      </c>
      <c r="BE299" t="s">
        <v>463</v>
      </c>
      <c r="BF299" s="2">
        <v>0.37013888888888885</v>
      </c>
      <c r="BG299">
        <v>1</v>
      </c>
      <c r="BH299" t="s">
        <v>463</v>
      </c>
      <c r="BI299" s="2">
        <v>0.37986111111111115</v>
      </c>
      <c r="BJ299">
        <v>1</v>
      </c>
      <c r="BK299" t="s">
        <v>463</v>
      </c>
      <c r="BL299" s="2">
        <v>0.47361111111111115</v>
      </c>
      <c r="BM299">
        <v>80</v>
      </c>
      <c r="BN299">
        <v>80</v>
      </c>
      <c r="BO299">
        <v>80</v>
      </c>
      <c r="BP299">
        <v>80</v>
      </c>
      <c r="BQ299">
        <v>80</v>
      </c>
      <c r="BR299">
        <v>1250</v>
      </c>
      <c r="BS299">
        <v>-999</v>
      </c>
      <c r="BT299">
        <v>7.5478571428571426</v>
      </c>
      <c r="BU299">
        <v>-18.521999999999998</v>
      </c>
      <c r="BV299">
        <v>0.43162820000000002</v>
      </c>
      <c r="BW299">
        <v>0.26588879999999998</v>
      </c>
      <c r="BX299">
        <v>0.19584840000000001</v>
      </c>
      <c r="BY299">
        <v>5.0166879999999997E-2</v>
      </c>
      <c r="BZ299">
        <v>0.21761440000000001</v>
      </c>
      <c r="CA299" t="s">
        <v>429</v>
      </c>
      <c r="CB299">
        <v>1</v>
      </c>
      <c r="CC299">
        <v>3</v>
      </c>
      <c r="CD299">
        <v>3</v>
      </c>
      <c r="CE299">
        <v>3</v>
      </c>
      <c r="CF299">
        <v>5</v>
      </c>
      <c r="CG299">
        <v>0.6</v>
      </c>
      <c r="CH299">
        <v>0</v>
      </c>
      <c r="CI299" t="s">
        <v>1805</v>
      </c>
      <c r="CJ299" t="s">
        <v>958</v>
      </c>
      <c r="CK299">
        <v>4</v>
      </c>
      <c r="CL299">
        <v>1</v>
      </c>
      <c r="CM299">
        <v>1</v>
      </c>
      <c r="CN299">
        <v>0</v>
      </c>
      <c r="CO299" t="s">
        <v>959</v>
      </c>
      <c r="CP299" t="s">
        <v>960</v>
      </c>
    </row>
    <row r="300" spans="1:94" x14ac:dyDescent="0.3">
      <c r="A300" t="s">
        <v>181</v>
      </c>
      <c r="B300" s="1">
        <v>42546</v>
      </c>
      <c r="C300" t="s">
        <v>391</v>
      </c>
      <c r="D300" s="46" t="s">
        <v>396</v>
      </c>
      <c r="E300" t="s">
        <v>423</v>
      </c>
      <c r="F300">
        <v>26.867629999999998</v>
      </c>
      <c r="G300">
        <v>-80.052310000000006</v>
      </c>
      <c r="H300" s="2">
        <v>0.34027777777777773</v>
      </c>
      <c r="I300">
        <v>84.1</v>
      </c>
      <c r="J300">
        <v>75.900000000000006</v>
      </c>
      <c r="K300">
        <v>93.9</v>
      </c>
      <c r="L300" s="46">
        <v>0</v>
      </c>
      <c r="M300" s="2">
        <v>0.44097222222222227</v>
      </c>
      <c r="N300">
        <v>83.3</v>
      </c>
      <c r="O300">
        <v>70</v>
      </c>
      <c r="P300">
        <v>89.6</v>
      </c>
      <c r="Q300">
        <v>1.2</v>
      </c>
      <c r="R300" t="s">
        <v>443</v>
      </c>
      <c r="S300">
        <v>171</v>
      </c>
      <c r="T300" s="2">
        <v>0.34027777777777773</v>
      </c>
      <c r="U300" s="2">
        <v>0.42708333333333331</v>
      </c>
      <c r="V300">
        <v>125.00000000000003</v>
      </c>
      <c r="W300" s="2">
        <v>0.41666666666666669</v>
      </c>
      <c r="X300" t="s">
        <v>465</v>
      </c>
      <c r="Y300" t="s">
        <v>468</v>
      </c>
      <c r="Z300" s="46" t="s">
        <v>485</v>
      </c>
      <c r="AA300">
        <v>780</v>
      </c>
      <c r="AB300">
        <v>2</v>
      </c>
      <c r="AC300">
        <v>2</v>
      </c>
      <c r="AD300">
        <v>133.94499999999999</v>
      </c>
      <c r="AE300">
        <v>265</v>
      </c>
      <c r="AF300">
        <v>85.85</v>
      </c>
      <c r="AG300">
        <v>10.34</v>
      </c>
      <c r="AH300">
        <v>-999</v>
      </c>
      <c r="AI300" t="s">
        <v>520</v>
      </c>
      <c r="AJ300" s="46" t="s">
        <v>440</v>
      </c>
      <c r="AK300">
        <v>-999</v>
      </c>
      <c r="AL300">
        <v>-999</v>
      </c>
      <c r="AM300">
        <v>-999</v>
      </c>
      <c r="AN300">
        <v>-999</v>
      </c>
      <c r="AO300" s="46" t="s">
        <v>442</v>
      </c>
      <c r="AP300">
        <v>0.80800000000000005</v>
      </c>
      <c r="AQ300">
        <v>-999</v>
      </c>
      <c r="AR300">
        <v>-999</v>
      </c>
      <c r="AS300" s="46" t="s">
        <v>747</v>
      </c>
      <c r="AT300" s="46" t="s">
        <v>442</v>
      </c>
      <c r="AU300" s="46">
        <v>-999</v>
      </c>
      <c r="AV300" s="46" t="s">
        <v>442</v>
      </c>
      <c r="AW300" s="46" t="s">
        <v>442</v>
      </c>
      <c r="AX300" s="46" t="s">
        <v>442</v>
      </c>
      <c r="AY300" s="46" t="s">
        <v>463</v>
      </c>
      <c r="AZ300" s="46">
        <v>-999</v>
      </c>
      <c r="BA300" t="s">
        <v>442</v>
      </c>
      <c r="BB300">
        <v>-999</v>
      </c>
      <c r="BC300" s="2">
        <v>0.41666666666666669</v>
      </c>
      <c r="BD300">
        <v>0.4</v>
      </c>
      <c r="BE300" t="s">
        <v>465</v>
      </c>
      <c r="BF300" s="2">
        <v>0.42708333333333331</v>
      </c>
      <c r="BG300">
        <v>0.9</v>
      </c>
      <c r="BH300" t="s">
        <v>463</v>
      </c>
      <c r="BI300" s="2">
        <v>0.4375</v>
      </c>
      <c r="BJ300">
        <v>1</v>
      </c>
      <c r="BK300" t="s">
        <v>465</v>
      </c>
      <c r="BL300" s="2">
        <v>0.45555555555555555</v>
      </c>
      <c r="BM300">
        <v>80</v>
      </c>
      <c r="BN300">
        <v>80</v>
      </c>
      <c r="BO300">
        <v>80</v>
      </c>
      <c r="BP300">
        <v>80</v>
      </c>
      <c r="BQ300">
        <v>80</v>
      </c>
      <c r="BR300">
        <v>930</v>
      </c>
      <c r="BS300">
        <v>-999</v>
      </c>
      <c r="BT300">
        <v>6.6769999999999996</v>
      </c>
      <c r="BU300">
        <v>-18.731000000000002</v>
      </c>
      <c r="BV300">
        <v>0.52043899999999998</v>
      </c>
      <c r="BW300">
        <v>0.27631119999999998</v>
      </c>
      <c r="BX300">
        <v>8.9939630000000007E-2</v>
      </c>
      <c r="BY300">
        <v>2.8561630000000001E-2</v>
      </c>
      <c r="BZ300">
        <v>0.29231560000000001</v>
      </c>
      <c r="CA300" t="s">
        <v>429</v>
      </c>
      <c r="CB300">
        <v>1</v>
      </c>
      <c r="CC300">
        <v>4</v>
      </c>
      <c r="CD300">
        <v>3</v>
      </c>
      <c r="CE300">
        <v>4</v>
      </c>
      <c r="CF300">
        <v>5</v>
      </c>
      <c r="CG300">
        <v>0.8</v>
      </c>
      <c r="CH300">
        <v>0</v>
      </c>
      <c r="CI300" t="s">
        <v>1105</v>
      </c>
      <c r="CJ300" t="s">
        <v>969</v>
      </c>
      <c r="CK300">
        <v>2</v>
      </c>
      <c r="CL300">
        <v>1</v>
      </c>
      <c r="CM300">
        <v>0</v>
      </c>
      <c r="CN300">
        <v>0</v>
      </c>
      <c r="CO300" t="s">
        <v>811</v>
      </c>
      <c r="CP300" t="s">
        <v>970</v>
      </c>
    </row>
    <row r="301" spans="1:94" x14ac:dyDescent="0.3">
      <c r="A301" t="s">
        <v>209</v>
      </c>
      <c r="B301" s="1">
        <v>42564</v>
      </c>
      <c r="C301" t="s">
        <v>391</v>
      </c>
      <c r="D301" s="46" t="s">
        <v>396</v>
      </c>
      <c r="E301" t="s">
        <v>423</v>
      </c>
      <c r="F301">
        <v>26.867629999999998</v>
      </c>
      <c r="G301">
        <v>-80.052310000000006</v>
      </c>
      <c r="H301" s="2">
        <v>0.48055555555555557</v>
      </c>
      <c r="I301">
        <v>86.9</v>
      </c>
      <c r="J301">
        <v>72.2</v>
      </c>
      <c r="K301">
        <v>99</v>
      </c>
      <c r="L301" s="46">
        <v>1.7</v>
      </c>
      <c r="M301" s="2">
        <v>0.5395833333333333</v>
      </c>
      <c r="N301">
        <v>88.7</v>
      </c>
      <c r="O301">
        <v>72.2</v>
      </c>
      <c r="P301">
        <v>103.5</v>
      </c>
      <c r="Q301">
        <v>2.4</v>
      </c>
      <c r="R301" t="s">
        <v>440</v>
      </c>
      <c r="S301">
        <v>193</v>
      </c>
      <c r="T301" s="2">
        <v>0.48055555555555557</v>
      </c>
      <c r="U301" s="2">
        <v>0.5395833333333333</v>
      </c>
      <c r="V301">
        <v>84.999999999999943</v>
      </c>
      <c r="W301" s="2">
        <v>0.50347222222222221</v>
      </c>
      <c r="X301" t="s">
        <v>459</v>
      </c>
      <c r="Y301" t="s">
        <v>454</v>
      </c>
      <c r="Z301" s="46" t="s">
        <v>486</v>
      </c>
      <c r="AA301">
        <v>800</v>
      </c>
      <c r="AB301">
        <v>2</v>
      </c>
      <c r="AC301">
        <v>2</v>
      </c>
      <c r="AD301">
        <v>130.435</v>
      </c>
      <c r="AE301">
        <v>284</v>
      </c>
      <c r="AF301">
        <v>87.84</v>
      </c>
      <c r="AG301">
        <v>11.885</v>
      </c>
      <c r="AH301" t="s">
        <v>502</v>
      </c>
      <c r="AI301" t="s">
        <v>545</v>
      </c>
      <c r="AJ301" s="46" t="s">
        <v>442</v>
      </c>
      <c r="AK301">
        <v>40</v>
      </c>
      <c r="AL301" t="s">
        <v>440</v>
      </c>
      <c r="AM301">
        <v>-999</v>
      </c>
      <c r="AN301">
        <v>-999</v>
      </c>
      <c r="AO301" s="46" t="s">
        <v>442</v>
      </c>
      <c r="AP301">
        <v>1.431</v>
      </c>
      <c r="AQ301">
        <v>-999</v>
      </c>
      <c r="AR301">
        <v>-999</v>
      </c>
      <c r="AS301" s="49">
        <v>0.51388888888888895</v>
      </c>
      <c r="AT301" s="46" t="s">
        <v>442</v>
      </c>
      <c r="AU301" s="46">
        <v>1</v>
      </c>
      <c r="AV301" s="46" t="s">
        <v>442</v>
      </c>
      <c r="AW301" s="46" t="s">
        <v>442</v>
      </c>
      <c r="AX301" s="46" t="s">
        <v>442</v>
      </c>
      <c r="AY301" s="46" t="s">
        <v>465</v>
      </c>
      <c r="AZ301" s="46">
        <v>-999</v>
      </c>
      <c r="BA301" t="s">
        <v>442</v>
      </c>
      <c r="BB301">
        <v>-999</v>
      </c>
      <c r="BC301">
        <v>-999</v>
      </c>
      <c r="BD301">
        <v>-999</v>
      </c>
      <c r="BE301">
        <v>-999</v>
      </c>
      <c r="BF301" s="2">
        <v>0.52569444444444446</v>
      </c>
      <c r="BG301">
        <v>2</v>
      </c>
      <c r="BH301" t="s">
        <v>990</v>
      </c>
      <c r="BI301" s="43">
        <v>-999</v>
      </c>
      <c r="BJ301">
        <v>-999</v>
      </c>
      <c r="BK301">
        <v>-999</v>
      </c>
      <c r="BL301" s="2">
        <v>0.55208333333333337</v>
      </c>
      <c r="BM301">
        <v>-999</v>
      </c>
      <c r="BN301">
        <v>-999</v>
      </c>
      <c r="BO301">
        <v>-999</v>
      </c>
      <c r="BP301">
        <v>-999</v>
      </c>
      <c r="BQ301">
        <v>-999</v>
      </c>
      <c r="BR301">
        <v>1250</v>
      </c>
      <c r="BS301">
        <v>-999</v>
      </c>
      <c r="BT301">
        <v>7.140142857142858</v>
      </c>
      <c r="BU301">
        <v>-17.326000000000001</v>
      </c>
      <c r="BV301">
        <v>0.53713710000000003</v>
      </c>
      <c r="BW301">
        <v>0.28922059999999999</v>
      </c>
      <c r="BX301">
        <v>0.1237837</v>
      </c>
      <c r="BY301">
        <v>3.5116840000000003E-2</v>
      </c>
      <c r="BZ301">
        <v>0.20773800000000001</v>
      </c>
      <c r="CA301" t="s">
        <v>429</v>
      </c>
      <c r="CB301">
        <v>1</v>
      </c>
      <c r="CC301">
        <v>10</v>
      </c>
      <c r="CD301">
        <v>4</v>
      </c>
      <c r="CE301">
        <v>10</v>
      </c>
      <c r="CF301">
        <v>4</v>
      </c>
      <c r="CG301">
        <v>2.5</v>
      </c>
      <c r="CH301">
        <v>0</v>
      </c>
      <c r="CI301" t="s">
        <v>429</v>
      </c>
      <c r="CJ301" t="s">
        <v>429</v>
      </c>
      <c r="CK301" t="s">
        <v>429</v>
      </c>
      <c r="CL301" t="s">
        <v>429</v>
      </c>
      <c r="CM301" t="s">
        <v>429</v>
      </c>
      <c r="CN301" t="s">
        <v>429</v>
      </c>
      <c r="CO301" t="s">
        <v>1816</v>
      </c>
      <c r="CP301" t="s">
        <v>991</v>
      </c>
    </row>
    <row r="302" spans="1:94" x14ac:dyDescent="0.3">
      <c r="A302" t="s">
        <v>225</v>
      </c>
      <c r="B302" s="1">
        <v>42659</v>
      </c>
      <c r="C302" t="s">
        <v>392</v>
      </c>
      <c r="D302" s="46" t="s">
        <v>396</v>
      </c>
      <c r="E302" t="s">
        <v>423</v>
      </c>
      <c r="F302">
        <v>26.867629999999998</v>
      </c>
      <c r="G302">
        <v>-80.052310000000006</v>
      </c>
      <c r="H302" s="2">
        <v>0.62013888888888891</v>
      </c>
      <c r="I302">
        <v>82.3</v>
      </c>
      <c r="J302">
        <v>75.5</v>
      </c>
      <c r="K302">
        <v>89.3</v>
      </c>
      <c r="L302" s="46">
        <v>3.3</v>
      </c>
      <c r="M302" s="2">
        <v>0.71805555555555556</v>
      </c>
      <c r="N302">
        <v>81.099999999999994</v>
      </c>
      <c r="O302">
        <v>74.900000000000006</v>
      </c>
      <c r="P302">
        <v>87.5</v>
      </c>
      <c r="Q302">
        <v>5.8</v>
      </c>
      <c r="R302" t="s">
        <v>440</v>
      </c>
      <c r="S302">
        <v>206</v>
      </c>
      <c r="T302" s="2">
        <v>0.62013888888888891</v>
      </c>
      <c r="U302" s="2">
        <v>0.71527777777777779</v>
      </c>
      <c r="V302">
        <v>137</v>
      </c>
      <c r="W302" s="2">
        <v>0.63888888888888895</v>
      </c>
      <c r="X302" s="46" t="s">
        <v>1823</v>
      </c>
      <c r="Y302" t="s">
        <v>454</v>
      </c>
      <c r="Z302" s="46" t="s">
        <v>485</v>
      </c>
      <c r="AA302">
        <v>760</v>
      </c>
      <c r="AB302">
        <v>2</v>
      </c>
      <c r="AC302">
        <v>1</v>
      </c>
      <c r="AD302">
        <v>126.52</v>
      </c>
      <c r="AE302">
        <v>268</v>
      </c>
      <c r="AF302">
        <v>86.98</v>
      </c>
      <c r="AG302">
        <v>10.8</v>
      </c>
      <c r="AH302">
        <v>-999</v>
      </c>
      <c r="AI302" t="s">
        <v>552</v>
      </c>
      <c r="AJ302" s="46" t="s">
        <v>440</v>
      </c>
      <c r="AK302">
        <v>-999</v>
      </c>
      <c r="AL302">
        <v>-999</v>
      </c>
      <c r="AM302">
        <v>-999</v>
      </c>
      <c r="AN302">
        <v>-999</v>
      </c>
      <c r="AO302" s="46" t="s">
        <v>442</v>
      </c>
      <c r="AP302" t="s">
        <v>748</v>
      </c>
      <c r="AQ302">
        <v>-999</v>
      </c>
      <c r="AR302">
        <v>-999</v>
      </c>
      <c r="AS302" s="46">
        <v>-999</v>
      </c>
      <c r="AT302" s="46" t="s">
        <v>442</v>
      </c>
      <c r="AU302" s="46">
        <v>0</v>
      </c>
      <c r="AV302" s="46" t="s">
        <v>442</v>
      </c>
      <c r="AW302" s="46" t="s">
        <v>442</v>
      </c>
      <c r="AX302" s="46" t="s">
        <v>442</v>
      </c>
      <c r="AY302" s="46" t="s">
        <v>472</v>
      </c>
      <c r="AZ302" s="46">
        <v>-999</v>
      </c>
      <c r="BA302" t="s">
        <v>442</v>
      </c>
      <c r="BB302" t="s">
        <v>440</v>
      </c>
      <c r="BC302" s="2">
        <v>0.14097222222222222</v>
      </c>
      <c r="BD302">
        <v>0.5</v>
      </c>
      <c r="BE302" t="s">
        <v>472</v>
      </c>
      <c r="BF302" s="2">
        <v>0.15</v>
      </c>
      <c r="BG302">
        <v>0.3</v>
      </c>
      <c r="BH302" t="s">
        <v>472</v>
      </c>
      <c r="BI302" s="2">
        <v>0.16180555555555556</v>
      </c>
      <c r="BJ302">
        <v>0.5</v>
      </c>
      <c r="BK302" t="s">
        <v>472</v>
      </c>
      <c r="BL302" s="2">
        <v>0.23402777777777781</v>
      </c>
      <c r="BM302">
        <v>80</v>
      </c>
      <c r="BN302">
        <v>80</v>
      </c>
      <c r="BO302">
        <v>80</v>
      </c>
      <c r="BP302">
        <v>80</v>
      </c>
      <c r="BQ302">
        <v>80</v>
      </c>
      <c r="BR302">
        <v>300</v>
      </c>
      <c r="BS302">
        <v>-999</v>
      </c>
      <c r="BT302">
        <v>5.4457800000000001</v>
      </c>
      <c r="BU302">
        <v>-19.071000000000002</v>
      </c>
      <c r="BV302">
        <v>0.27522839999999998</v>
      </c>
      <c r="BW302">
        <v>0.15249699999999999</v>
      </c>
      <c r="BX302">
        <v>5.615026E-2</v>
      </c>
      <c r="BY302">
        <v>2.1773009999999999E-2</v>
      </c>
      <c r="BZ302">
        <v>0.49435129999999999</v>
      </c>
      <c r="CA302" t="s">
        <v>429</v>
      </c>
      <c r="CB302">
        <v>1</v>
      </c>
      <c r="CC302">
        <v>20</v>
      </c>
      <c r="CD302">
        <v>4</v>
      </c>
      <c r="CE302">
        <v>20</v>
      </c>
      <c r="CF302">
        <v>4</v>
      </c>
      <c r="CG302">
        <v>5</v>
      </c>
      <c r="CH302">
        <v>1</v>
      </c>
      <c r="CI302" t="s">
        <v>1806</v>
      </c>
      <c r="CJ302">
        <v>10</v>
      </c>
      <c r="CK302">
        <v>2</v>
      </c>
      <c r="CL302">
        <v>0</v>
      </c>
      <c r="CM302">
        <v>0</v>
      </c>
      <c r="CN302">
        <v>0</v>
      </c>
      <c r="CO302" t="s">
        <v>995</v>
      </c>
    </row>
    <row r="303" spans="1:94" x14ac:dyDescent="0.3">
      <c r="A303" t="s">
        <v>226</v>
      </c>
      <c r="B303" s="1">
        <v>42659</v>
      </c>
      <c r="C303" t="s">
        <v>392</v>
      </c>
      <c r="D303" s="46" t="s">
        <v>396</v>
      </c>
      <c r="E303" t="s">
        <v>423</v>
      </c>
      <c r="F303">
        <v>26.867629999999998</v>
      </c>
      <c r="G303">
        <v>-80.052310000000006</v>
      </c>
      <c r="H303" s="2">
        <v>0.62013888888888891</v>
      </c>
      <c r="I303">
        <v>82.3</v>
      </c>
      <c r="J303">
        <v>75.5</v>
      </c>
      <c r="K303">
        <v>89.3</v>
      </c>
      <c r="L303" s="46">
        <v>3.3</v>
      </c>
      <c r="M303" s="2">
        <v>0.71805555555555556</v>
      </c>
      <c r="N303">
        <v>81.099999999999994</v>
      </c>
      <c r="O303">
        <v>74.900000000000006</v>
      </c>
      <c r="P303">
        <v>87.5</v>
      </c>
      <c r="Q303">
        <v>5.8</v>
      </c>
      <c r="R303" t="s">
        <v>440</v>
      </c>
      <c r="S303">
        <v>207</v>
      </c>
      <c r="T303" s="2">
        <v>0.62013888888888891</v>
      </c>
      <c r="U303" s="2">
        <v>0.71527777777777779</v>
      </c>
      <c r="V303">
        <v>137</v>
      </c>
      <c r="W303" s="2">
        <v>0.69374999999999998</v>
      </c>
      <c r="X303" t="s">
        <v>459</v>
      </c>
      <c r="Y303" t="s">
        <v>454</v>
      </c>
      <c r="Z303" s="46" t="s">
        <v>485</v>
      </c>
      <c r="AA303">
        <v>750</v>
      </c>
      <c r="AB303">
        <v>3</v>
      </c>
      <c r="AC303">
        <v>1</v>
      </c>
      <c r="AD303">
        <v>124.28</v>
      </c>
      <c r="AE303">
        <v>270</v>
      </c>
      <c r="AF303">
        <v>86.1</v>
      </c>
      <c r="AG303">
        <v>10.73</v>
      </c>
      <c r="AH303">
        <v>-999</v>
      </c>
      <c r="AI303" t="s">
        <v>553</v>
      </c>
      <c r="AJ303" s="46" t="s">
        <v>440</v>
      </c>
      <c r="AK303">
        <v>-999</v>
      </c>
      <c r="AL303">
        <v>-999</v>
      </c>
      <c r="AM303">
        <v>-999</v>
      </c>
      <c r="AN303">
        <v>-999</v>
      </c>
      <c r="AO303" s="46" t="s">
        <v>442</v>
      </c>
      <c r="AP303">
        <v>1.6850000000000001</v>
      </c>
      <c r="AQ303">
        <v>-999</v>
      </c>
      <c r="AR303">
        <v>-999</v>
      </c>
      <c r="AS303" s="46">
        <v>-999</v>
      </c>
      <c r="AT303" s="46" t="s">
        <v>442</v>
      </c>
      <c r="AU303" s="46">
        <v>1</v>
      </c>
      <c r="AV303" s="46" t="s">
        <v>442</v>
      </c>
      <c r="AW303" s="46" t="s">
        <v>442</v>
      </c>
      <c r="AX303" s="46" t="s">
        <v>442</v>
      </c>
      <c r="AY303" s="46" t="s">
        <v>472</v>
      </c>
      <c r="AZ303" s="46" t="s">
        <v>442</v>
      </c>
      <c r="BA303" t="s">
        <v>442</v>
      </c>
      <c r="BB303" t="s">
        <v>440</v>
      </c>
      <c r="BC303" s="2">
        <v>0.19583333333333333</v>
      </c>
      <c r="BD303">
        <v>0.5</v>
      </c>
      <c r="BE303" t="s">
        <v>463</v>
      </c>
      <c r="BF303" s="2">
        <v>0.20416666666666669</v>
      </c>
      <c r="BG303">
        <v>1</v>
      </c>
      <c r="BH303" t="s">
        <v>472</v>
      </c>
      <c r="BI303" s="2">
        <v>0.21458333333333335</v>
      </c>
      <c r="BJ303">
        <v>3</v>
      </c>
      <c r="BK303" t="s">
        <v>472</v>
      </c>
      <c r="BL303" s="2">
        <v>0.23402777777777781</v>
      </c>
      <c r="BM303">
        <v>80</v>
      </c>
      <c r="BN303">
        <v>80</v>
      </c>
      <c r="BO303">
        <v>80</v>
      </c>
      <c r="BP303">
        <v>80</v>
      </c>
      <c r="BQ303">
        <v>80</v>
      </c>
      <c r="BR303">
        <v>1960</v>
      </c>
      <c r="BS303">
        <v>-999</v>
      </c>
      <c r="BT303">
        <v>6.5157799999999995</v>
      </c>
      <c r="BU303">
        <v>-17.452000000000002</v>
      </c>
      <c r="BV303">
        <v>0.38227129999999998</v>
      </c>
      <c r="BW303">
        <v>0.26613409999999998</v>
      </c>
      <c r="BX303">
        <v>6.9276080000000004E-2</v>
      </c>
      <c r="BY303">
        <v>2.4858229999999999E-2</v>
      </c>
      <c r="BZ303">
        <v>0.25746029999999998</v>
      </c>
      <c r="CA303" t="s">
        <v>429</v>
      </c>
      <c r="CB303">
        <v>1</v>
      </c>
      <c r="CC303">
        <v>20</v>
      </c>
      <c r="CD303">
        <v>4</v>
      </c>
      <c r="CE303">
        <v>20</v>
      </c>
      <c r="CF303">
        <v>4</v>
      </c>
      <c r="CG303">
        <v>5</v>
      </c>
      <c r="CH303">
        <v>1</v>
      </c>
      <c r="CI303" t="s">
        <v>1806</v>
      </c>
      <c r="CJ303">
        <v>10</v>
      </c>
      <c r="CK303">
        <v>2</v>
      </c>
      <c r="CL303">
        <v>0</v>
      </c>
      <c r="CM303">
        <v>0</v>
      </c>
      <c r="CN303">
        <v>0</v>
      </c>
      <c r="CO303" t="s">
        <v>995</v>
      </c>
    </row>
    <row r="304" spans="1:94" x14ac:dyDescent="0.3">
      <c r="A304" t="s">
        <v>233</v>
      </c>
      <c r="B304" s="1">
        <v>42661</v>
      </c>
      <c r="C304" t="s">
        <v>392</v>
      </c>
      <c r="D304" s="46" t="s">
        <v>396</v>
      </c>
      <c r="E304" t="s">
        <v>423</v>
      </c>
      <c r="F304">
        <v>26.867629999999998</v>
      </c>
      <c r="G304">
        <v>-80.052310000000006</v>
      </c>
      <c r="H304" s="2">
        <v>0.66666666666666663</v>
      </c>
      <c r="I304">
        <v>84.7</v>
      </c>
      <c r="J304">
        <v>70.7</v>
      </c>
      <c r="K304">
        <v>92</v>
      </c>
      <c r="L304" s="46">
        <v>1.4</v>
      </c>
      <c r="M304" s="2">
        <v>0.70416666666666661</v>
      </c>
      <c r="N304">
        <v>81.5</v>
      </c>
      <c r="O304">
        <v>73.599999999999994</v>
      </c>
      <c r="P304">
        <v>88.1</v>
      </c>
      <c r="Q304">
        <v>3.1</v>
      </c>
      <c r="R304" t="s">
        <v>440</v>
      </c>
      <c r="S304">
        <v>215</v>
      </c>
      <c r="T304" s="2">
        <v>0.66388888888888886</v>
      </c>
      <c r="U304" s="2">
        <v>0.70416666666666661</v>
      </c>
      <c r="V304">
        <v>57.999999999999957</v>
      </c>
      <c r="W304" s="2">
        <v>0.67708333333333337</v>
      </c>
      <c r="X304" t="s">
        <v>459</v>
      </c>
      <c r="Y304" t="s">
        <v>454</v>
      </c>
      <c r="Z304" s="46" t="s">
        <v>485</v>
      </c>
      <c r="AA304">
        <v>1060</v>
      </c>
      <c r="AB304">
        <v>4</v>
      </c>
      <c r="AC304">
        <v>1</v>
      </c>
      <c r="AD304">
        <v>162</v>
      </c>
      <c r="AE304">
        <v>301</v>
      </c>
      <c r="AF304">
        <v>102.44</v>
      </c>
      <c r="AG304">
        <v>11.52</v>
      </c>
      <c r="AH304">
        <v>-999</v>
      </c>
      <c r="AI304" t="s">
        <v>561</v>
      </c>
      <c r="AJ304" s="46" t="s">
        <v>440</v>
      </c>
      <c r="AK304">
        <v>-999</v>
      </c>
      <c r="AL304">
        <v>-999</v>
      </c>
      <c r="AM304">
        <v>-999</v>
      </c>
      <c r="AN304">
        <v>-999</v>
      </c>
      <c r="AO304" s="46" t="s">
        <v>440</v>
      </c>
      <c r="AP304">
        <v>-999</v>
      </c>
      <c r="AQ304">
        <v>-999</v>
      </c>
      <c r="AR304">
        <v>-999</v>
      </c>
      <c r="AS304" s="46">
        <v>-999</v>
      </c>
      <c r="AT304" s="46" t="s">
        <v>442</v>
      </c>
      <c r="AU304" s="46">
        <v>0</v>
      </c>
      <c r="AV304" s="46" t="s">
        <v>442</v>
      </c>
      <c r="AW304" s="46" t="s">
        <v>442</v>
      </c>
      <c r="AX304" s="46" t="s">
        <v>442</v>
      </c>
      <c r="AY304" s="46" t="s">
        <v>472</v>
      </c>
      <c r="AZ304" s="46" t="s">
        <v>442</v>
      </c>
      <c r="BA304" t="s">
        <v>442</v>
      </c>
      <c r="BB304" t="s">
        <v>442</v>
      </c>
      <c r="BC304" s="2">
        <v>0.17847222222222223</v>
      </c>
      <c r="BD304">
        <v>0.5</v>
      </c>
      <c r="BE304" t="s">
        <v>472</v>
      </c>
      <c r="BF304" s="2">
        <v>0.6875</v>
      </c>
      <c r="BG304">
        <v>1</v>
      </c>
      <c r="BH304" t="s">
        <v>472</v>
      </c>
      <c r="BI304" s="2">
        <v>0.69791666666666663</v>
      </c>
      <c r="BJ304">
        <v>2</v>
      </c>
      <c r="BK304" t="s">
        <v>472</v>
      </c>
      <c r="BL304" s="2">
        <v>0.4548611111111111</v>
      </c>
      <c r="BM304">
        <v>80</v>
      </c>
      <c r="BN304">
        <v>80</v>
      </c>
      <c r="BO304">
        <v>80</v>
      </c>
      <c r="BP304">
        <v>80</v>
      </c>
      <c r="BQ304">
        <v>80</v>
      </c>
      <c r="BR304">
        <v>1620</v>
      </c>
      <c r="BS304">
        <v>-999</v>
      </c>
      <c r="BT304">
        <v>5.5797799999999995</v>
      </c>
      <c r="BU304">
        <v>-19.245000000000001</v>
      </c>
      <c r="BV304">
        <v>0.2759837</v>
      </c>
      <c r="BW304">
        <v>0.1622275</v>
      </c>
      <c r="BX304">
        <v>6.0622759999999998E-2</v>
      </c>
      <c r="BY304">
        <v>2.2488399999999999E-2</v>
      </c>
      <c r="BZ304">
        <v>0.47867759999999998</v>
      </c>
      <c r="CA304" t="s">
        <v>972</v>
      </c>
      <c r="CB304">
        <v>1</v>
      </c>
      <c r="CC304">
        <v>20</v>
      </c>
      <c r="CD304">
        <v>4</v>
      </c>
      <c r="CE304">
        <v>20</v>
      </c>
      <c r="CF304">
        <v>5</v>
      </c>
      <c r="CG304">
        <v>4</v>
      </c>
      <c r="CH304">
        <v>0</v>
      </c>
      <c r="CI304" t="s">
        <v>1806</v>
      </c>
      <c r="CJ304">
        <v>10</v>
      </c>
      <c r="CK304">
        <v>2</v>
      </c>
      <c r="CL304">
        <v>0</v>
      </c>
      <c r="CM304">
        <v>0</v>
      </c>
      <c r="CN304">
        <v>0</v>
      </c>
      <c r="CO304" t="s">
        <v>995</v>
      </c>
    </row>
    <row r="305" spans="1:94" x14ac:dyDescent="0.3">
      <c r="A305" t="s">
        <v>236</v>
      </c>
      <c r="B305" s="1">
        <v>42663</v>
      </c>
      <c r="C305" t="s">
        <v>392</v>
      </c>
      <c r="D305" s="46" t="s">
        <v>396</v>
      </c>
      <c r="E305" t="s">
        <v>423</v>
      </c>
      <c r="F305">
        <v>26.867629999999998</v>
      </c>
      <c r="G305">
        <v>-80.052310000000006</v>
      </c>
      <c r="H305" s="2">
        <v>0.38541666666666669</v>
      </c>
      <c r="I305">
        <v>81.099999999999994</v>
      </c>
      <c r="J305">
        <v>70.599999999999994</v>
      </c>
      <c r="K305">
        <v>86.6</v>
      </c>
      <c r="L305" s="46">
        <v>3.5</v>
      </c>
      <c r="M305" s="2">
        <v>0.42777777777777781</v>
      </c>
      <c r="N305">
        <v>78.5</v>
      </c>
      <c r="O305">
        <v>75.400000000000006</v>
      </c>
      <c r="P305">
        <v>83.1</v>
      </c>
      <c r="Q305">
        <v>6.7</v>
      </c>
      <c r="R305" t="s">
        <v>442</v>
      </c>
      <c r="S305">
        <v>218</v>
      </c>
      <c r="T305" s="2">
        <v>0.38541666666666669</v>
      </c>
      <c r="U305" s="2">
        <v>0.42777777777777781</v>
      </c>
      <c r="V305">
        <v>61.000000000000021</v>
      </c>
      <c r="W305" s="2">
        <v>0.39652777777777781</v>
      </c>
      <c r="X305" t="s">
        <v>459</v>
      </c>
      <c r="Y305" t="s">
        <v>454</v>
      </c>
      <c r="Z305" s="46" t="s">
        <v>486</v>
      </c>
      <c r="AA305">
        <v>780</v>
      </c>
      <c r="AB305">
        <v>2</v>
      </c>
      <c r="AC305">
        <v>1</v>
      </c>
      <c r="AD305">
        <v>114.1</v>
      </c>
      <c r="AE305">
        <v>266</v>
      </c>
      <c r="AF305">
        <v>84.84</v>
      </c>
      <c r="AG305">
        <v>10.08</v>
      </c>
      <c r="AH305">
        <v>-999</v>
      </c>
      <c r="AI305" t="s">
        <v>565</v>
      </c>
      <c r="AJ305" s="46" t="s">
        <v>440</v>
      </c>
      <c r="AK305">
        <v>-999</v>
      </c>
      <c r="AL305">
        <v>-999</v>
      </c>
      <c r="AM305">
        <v>-999</v>
      </c>
      <c r="AN305">
        <v>-999</v>
      </c>
      <c r="AO305" s="46" t="s">
        <v>442</v>
      </c>
      <c r="AP305">
        <v>1.339</v>
      </c>
      <c r="AQ305">
        <v>-999</v>
      </c>
      <c r="AR305">
        <v>-999</v>
      </c>
      <c r="AS305" s="46">
        <v>-999</v>
      </c>
      <c r="AT305" s="46" t="s">
        <v>442</v>
      </c>
      <c r="AU305" s="46">
        <v>1</v>
      </c>
      <c r="AV305" s="46" t="s">
        <v>442</v>
      </c>
      <c r="AW305" s="46" t="s">
        <v>442</v>
      </c>
      <c r="AX305" s="46" t="s">
        <v>442</v>
      </c>
      <c r="AY305" s="46" t="s">
        <v>750</v>
      </c>
      <c r="AZ305" s="46" t="s">
        <v>442</v>
      </c>
      <c r="BA305" t="s">
        <v>442</v>
      </c>
      <c r="BB305" t="s">
        <v>442</v>
      </c>
      <c r="BC305">
        <v>-999</v>
      </c>
      <c r="BD305">
        <v>-999</v>
      </c>
      <c r="BE305">
        <v>-999</v>
      </c>
      <c r="BF305" s="2">
        <v>0.41250000000000003</v>
      </c>
      <c r="BG305">
        <v>3</v>
      </c>
      <c r="BH305" t="s">
        <v>472</v>
      </c>
      <c r="BI305" s="43">
        <v>-999</v>
      </c>
      <c r="BJ305">
        <v>-999</v>
      </c>
      <c r="BK305">
        <v>-999</v>
      </c>
      <c r="BL305" s="2">
        <v>0.44722222222222219</v>
      </c>
      <c r="BM305">
        <v>-999</v>
      </c>
      <c r="BN305">
        <v>-999</v>
      </c>
      <c r="BO305">
        <v>-999</v>
      </c>
      <c r="BP305">
        <v>-999</v>
      </c>
      <c r="BQ305">
        <v>-999</v>
      </c>
      <c r="BR305" t="s">
        <v>429</v>
      </c>
      <c r="BS305">
        <v>-999</v>
      </c>
      <c r="BT305">
        <v>6.1959999999999997</v>
      </c>
      <c r="BU305">
        <v>-19.436</v>
      </c>
      <c r="BV305">
        <v>0.28946290000000002</v>
      </c>
      <c r="BW305">
        <v>0.23184399999999999</v>
      </c>
      <c r="BX305">
        <v>7.5158359999999994E-2</v>
      </c>
      <c r="BY305">
        <v>2.5352610000000001E-2</v>
      </c>
      <c r="BZ305">
        <v>0.37818210000000002</v>
      </c>
      <c r="CA305" t="s">
        <v>429</v>
      </c>
      <c r="CB305">
        <v>1</v>
      </c>
      <c r="CC305">
        <v>8</v>
      </c>
      <c r="CD305">
        <v>3</v>
      </c>
      <c r="CE305">
        <v>8</v>
      </c>
      <c r="CF305">
        <v>15</v>
      </c>
      <c r="CG305">
        <f>CE305/CF305</f>
        <v>0.53333333333333333</v>
      </c>
      <c r="CH305">
        <v>1</v>
      </c>
      <c r="CI305" t="s">
        <v>1085</v>
      </c>
      <c r="CJ305" s="13">
        <v>3</v>
      </c>
      <c r="CK305" s="13" t="s">
        <v>429</v>
      </c>
      <c r="CL305" s="13">
        <v>0</v>
      </c>
      <c r="CM305" s="13">
        <v>0</v>
      </c>
      <c r="CN305" s="13">
        <v>0</v>
      </c>
      <c r="CO305" t="s">
        <v>1816</v>
      </c>
    </row>
    <row r="306" spans="1:94" x14ac:dyDescent="0.3">
      <c r="A306" t="s">
        <v>255</v>
      </c>
      <c r="B306" s="1">
        <v>42670</v>
      </c>
      <c r="C306" t="s">
        <v>392</v>
      </c>
      <c r="D306" s="46" t="s">
        <v>396</v>
      </c>
      <c r="E306" t="s">
        <v>423</v>
      </c>
      <c r="F306">
        <v>26.867629999999998</v>
      </c>
      <c r="G306">
        <v>-80.052310000000006</v>
      </c>
      <c r="H306" s="2">
        <v>0.39166666666666666</v>
      </c>
      <c r="I306">
        <v>79</v>
      </c>
      <c r="J306">
        <v>66.400000000000006</v>
      </c>
      <c r="K306">
        <v>82.4</v>
      </c>
      <c r="L306" s="46">
        <v>6.4</v>
      </c>
      <c r="M306" s="2">
        <v>0.43194444444444446</v>
      </c>
      <c r="N306">
        <v>80.2</v>
      </c>
      <c r="O306">
        <v>63.1</v>
      </c>
      <c r="P306">
        <v>84.1</v>
      </c>
      <c r="Q306">
        <v>11.1</v>
      </c>
      <c r="R306" t="s">
        <v>440</v>
      </c>
      <c r="S306">
        <v>234</v>
      </c>
      <c r="T306" s="2">
        <v>0.39097222222222222</v>
      </c>
      <c r="U306" s="2">
        <v>0.39444444444444443</v>
      </c>
      <c r="V306">
        <v>4.9999999999999822</v>
      </c>
      <c r="W306" s="2">
        <v>0.39444444444444443</v>
      </c>
      <c r="X306" t="s">
        <v>429</v>
      </c>
      <c r="Y306" t="s">
        <v>454</v>
      </c>
      <c r="Z306" s="46" t="s">
        <v>486</v>
      </c>
      <c r="AA306">
        <v>880</v>
      </c>
      <c r="AB306">
        <v>2</v>
      </c>
      <c r="AC306">
        <v>2</v>
      </c>
      <c r="AD306">
        <v>153.44</v>
      </c>
      <c r="AE306">
        <v>293</v>
      </c>
      <c r="AF306">
        <v>98.86</v>
      </c>
      <c r="AG306">
        <v>9.57</v>
      </c>
      <c r="AH306">
        <v>-999</v>
      </c>
      <c r="AI306" t="s">
        <v>583</v>
      </c>
      <c r="AJ306" s="46" t="s">
        <v>440</v>
      </c>
      <c r="AK306">
        <v>-999</v>
      </c>
      <c r="AL306">
        <v>-999</v>
      </c>
      <c r="AM306">
        <v>-999</v>
      </c>
      <c r="AN306">
        <v>-999</v>
      </c>
      <c r="AO306" s="46" t="s">
        <v>440</v>
      </c>
      <c r="AP306">
        <v>-999</v>
      </c>
      <c r="AQ306">
        <v>-999</v>
      </c>
      <c r="AR306">
        <v>-999</v>
      </c>
      <c r="AS306" s="46">
        <v>-999</v>
      </c>
      <c r="AT306" s="46" t="s">
        <v>440</v>
      </c>
      <c r="AU306" s="46">
        <v>-999</v>
      </c>
      <c r="AV306" s="46" t="s">
        <v>442</v>
      </c>
      <c r="AW306" s="46" t="s">
        <v>442</v>
      </c>
      <c r="AX306" s="46" t="s">
        <v>442</v>
      </c>
      <c r="AY306" s="46" t="s">
        <v>752</v>
      </c>
      <c r="AZ306" s="46" t="s">
        <v>442</v>
      </c>
      <c r="BA306" t="s">
        <v>442</v>
      </c>
      <c r="BB306" t="s">
        <v>442</v>
      </c>
      <c r="BC306">
        <v>-999</v>
      </c>
      <c r="BD306">
        <v>-999</v>
      </c>
      <c r="BE306">
        <v>-999</v>
      </c>
      <c r="BF306" s="2">
        <v>0.40486111111111112</v>
      </c>
      <c r="BG306">
        <v>4</v>
      </c>
      <c r="BH306" t="s">
        <v>1008</v>
      </c>
      <c r="BI306" s="43">
        <v>-999</v>
      </c>
      <c r="BJ306">
        <v>-999</v>
      </c>
      <c r="BK306">
        <v>-999</v>
      </c>
      <c r="BL306" s="2">
        <v>0.47013888888888888</v>
      </c>
      <c r="BM306">
        <v>-999</v>
      </c>
      <c r="BN306">
        <v>-999</v>
      </c>
      <c r="BO306">
        <v>-999</v>
      </c>
      <c r="BP306">
        <v>-999</v>
      </c>
      <c r="BQ306">
        <v>-999</v>
      </c>
      <c r="BR306" t="s">
        <v>429</v>
      </c>
      <c r="BS306">
        <v>-999</v>
      </c>
      <c r="BT306">
        <v>7.1997799999999996</v>
      </c>
      <c r="BU306">
        <v>-20.687999999999999</v>
      </c>
      <c r="BV306">
        <v>0.26346890000000001</v>
      </c>
      <c r="BW306">
        <v>0.27822439999999998</v>
      </c>
      <c r="BX306">
        <v>0.1451675</v>
      </c>
      <c r="BY306">
        <v>4.536395E-2</v>
      </c>
      <c r="BZ306">
        <v>0.26777529999999999</v>
      </c>
      <c r="CA306" t="s">
        <v>429</v>
      </c>
      <c r="CB306">
        <v>1</v>
      </c>
      <c r="CC306">
        <v>10</v>
      </c>
      <c r="CD306">
        <v>3</v>
      </c>
      <c r="CE306">
        <v>10</v>
      </c>
      <c r="CF306">
        <v>10</v>
      </c>
      <c r="CG306">
        <f>CE306/CF306</f>
        <v>1</v>
      </c>
      <c r="CH306">
        <v>1</v>
      </c>
      <c r="CI306">
        <v>-999</v>
      </c>
      <c r="CJ306">
        <v>-999</v>
      </c>
      <c r="CK306" s="13" t="s">
        <v>429</v>
      </c>
      <c r="CL306">
        <v>0</v>
      </c>
      <c r="CM306">
        <v>0</v>
      </c>
      <c r="CN306">
        <v>0</v>
      </c>
      <c r="CO306" t="s">
        <v>1816</v>
      </c>
      <c r="CP306" t="s">
        <v>1009</v>
      </c>
    </row>
    <row r="307" spans="1:94" x14ac:dyDescent="0.3">
      <c r="A307" t="s">
        <v>301</v>
      </c>
      <c r="B307" s="1">
        <v>42790</v>
      </c>
      <c r="C307" t="s">
        <v>393</v>
      </c>
      <c r="D307" s="46" t="s">
        <v>418</v>
      </c>
      <c r="E307" t="s">
        <v>423</v>
      </c>
      <c r="F307">
        <v>26.867629999999998</v>
      </c>
      <c r="G307">
        <v>-80.052310000000006</v>
      </c>
      <c r="H307" s="2">
        <v>0.65486111111111112</v>
      </c>
      <c r="I307">
        <v>77.7</v>
      </c>
      <c r="J307">
        <v>67.8</v>
      </c>
      <c r="K307">
        <v>80.3</v>
      </c>
      <c r="L307" s="46">
        <v>3.9</v>
      </c>
      <c r="M307" s="2" t="s">
        <v>429</v>
      </c>
      <c r="N307" t="s">
        <v>429</v>
      </c>
      <c r="O307" t="s">
        <v>429</v>
      </c>
      <c r="P307" t="s">
        <v>429</v>
      </c>
      <c r="Q307" t="s">
        <v>429</v>
      </c>
      <c r="R307" t="s">
        <v>440</v>
      </c>
      <c r="S307">
        <v>283</v>
      </c>
      <c r="T307" s="2">
        <v>0.64097222222222217</v>
      </c>
      <c r="U307" s="2">
        <v>0.65416666666666667</v>
      </c>
      <c r="V307">
        <v>19.000000000000092</v>
      </c>
      <c r="W307" s="2">
        <v>0.65347222222222223</v>
      </c>
      <c r="X307" t="s">
        <v>429</v>
      </c>
      <c r="Y307" t="s">
        <v>454</v>
      </c>
      <c r="Z307" s="46" t="s">
        <v>485</v>
      </c>
      <c r="AA307">
        <v>860</v>
      </c>
      <c r="AB307">
        <v>3</v>
      </c>
      <c r="AC307">
        <v>3</v>
      </c>
      <c r="AD307">
        <v>131.59</v>
      </c>
      <c r="AE307">
        <v>282</v>
      </c>
      <c r="AF307">
        <v>88.525000000000006</v>
      </c>
      <c r="AG307">
        <v>9.74</v>
      </c>
      <c r="AH307">
        <v>-999</v>
      </c>
      <c r="AI307" t="s">
        <v>619</v>
      </c>
      <c r="AJ307" s="46" t="s">
        <v>440</v>
      </c>
      <c r="AK307">
        <v>-999</v>
      </c>
      <c r="AL307">
        <v>-999</v>
      </c>
      <c r="AM307">
        <v>-999</v>
      </c>
      <c r="AN307">
        <v>-999</v>
      </c>
      <c r="AO307" s="46" t="s">
        <v>442</v>
      </c>
      <c r="AP307" t="s">
        <v>770</v>
      </c>
      <c r="AQ307">
        <v>-999</v>
      </c>
      <c r="AR307">
        <v>-999</v>
      </c>
      <c r="AS307" s="49">
        <v>0.65972222222222221</v>
      </c>
      <c r="AT307" s="46" t="s">
        <v>442</v>
      </c>
      <c r="AU307" s="46">
        <v>0</v>
      </c>
      <c r="AV307" s="46" t="s">
        <v>442</v>
      </c>
      <c r="AW307" s="46" t="s">
        <v>442</v>
      </c>
      <c r="AX307" s="46" t="s">
        <v>442</v>
      </c>
      <c r="AY307" s="46" t="s">
        <v>750</v>
      </c>
      <c r="AZ307" s="46" t="s">
        <v>442</v>
      </c>
      <c r="BA307" t="s">
        <v>442</v>
      </c>
      <c r="BB307" t="s">
        <v>442</v>
      </c>
      <c r="BC307" s="2">
        <v>0.65486111111111112</v>
      </c>
      <c r="BD307">
        <v>0.6</v>
      </c>
      <c r="BE307" t="s">
        <v>466</v>
      </c>
      <c r="BF307" s="2">
        <v>0.66388888888888886</v>
      </c>
      <c r="BG307">
        <v>0.5</v>
      </c>
      <c r="BH307" t="s">
        <v>750</v>
      </c>
      <c r="BI307" s="2">
        <v>0.6743055555555556</v>
      </c>
      <c r="BJ307">
        <v>1</v>
      </c>
      <c r="BK307" t="s">
        <v>750</v>
      </c>
      <c r="BL307" s="2">
        <v>0.6875</v>
      </c>
      <c r="BM307">
        <v>80</v>
      </c>
      <c r="BN307">
        <v>80</v>
      </c>
      <c r="BO307">
        <v>80</v>
      </c>
      <c r="BP307">
        <v>80</v>
      </c>
      <c r="BQ307">
        <v>80</v>
      </c>
      <c r="BR307">
        <v>660</v>
      </c>
      <c r="BS307">
        <v>-999</v>
      </c>
      <c r="BT307">
        <v>6.1177799999999998</v>
      </c>
      <c r="BU307">
        <v>-18.619</v>
      </c>
      <c r="BV307">
        <v>0.31435079999999999</v>
      </c>
      <c r="BW307">
        <v>0.22978699999999999</v>
      </c>
      <c r="BX307">
        <v>6.5079960000000006E-2</v>
      </c>
      <c r="BY307">
        <v>2.352628E-2</v>
      </c>
      <c r="BZ307">
        <v>0.36725600000000003</v>
      </c>
      <c r="CA307" t="s">
        <v>429</v>
      </c>
      <c r="CB307">
        <v>1</v>
      </c>
      <c r="CC307">
        <v>10</v>
      </c>
      <c r="CD307">
        <v>3</v>
      </c>
      <c r="CE307">
        <v>10</v>
      </c>
      <c r="CF307">
        <v>8</v>
      </c>
      <c r="CG307">
        <f>CE307/CF307</f>
        <v>1.25</v>
      </c>
      <c r="CH307">
        <v>0</v>
      </c>
      <c r="CI307">
        <v>-999</v>
      </c>
      <c r="CJ307">
        <v>-999</v>
      </c>
      <c r="CK307" s="13" t="s">
        <v>429</v>
      </c>
      <c r="CL307">
        <v>0</v>
      </c>
      <c r="CM307">
        <v>0</v>
      </c>
      <c r="CN307">
        <v>0</v>
      </c>
      <c r="CO307" t="s">
        <v>1816</v>
      </c>
      <c r="CP307" t="s">
        <v>1037</v>
      </c>
    </row>
    <row r="308" spans="1:94" x14ac:dyDescent="0.3">
      <c r="A308" t="s">
        <v>36</v>
      </c>
      <c r="B308" s="1">
        <v>42300</v>
      </c>
      <c r="C308" t="s">
        <v>389</v>
      </c>
      <c r="D308" s="46" t="s">
        <v>400</v>
      </c>
      <c r="E308" t="s">
        <v>424</v>
      </c>
      <c r="F308">
        <v>26.850470000000001</v>
      </c>
      <c r="G308">
        <v>-80.335369999999998</v>
      </c>
      <c r="H308" s="2">
        <v>0.33958333333333335</v>
      </c>
      <c r="I308">
        <v>73.900000000000006</v>
      </c>
      <c r="J308">
        <v>90.2</v>
      </c>
      <c r="K308">
        <v>77.7</v>
      </c>
      <c r="L308" s="46">
        <v>0</v>
      </c>
      <c r="M308" s="2">
        <v>0.49583333333333335</v>
      </c>
      <c r="N308">
        <v>89.1</v>
      </c>
      <c r="O308">
        <v>69.599999999999994</v>
      </c>
      <c r="P308">
        <v>102.2</v>
      </c>
      <c r="Q308">
        <v>1.2</v>
      </c>
      <c r="R308" t="s">
        <v>442</v>
      </c>
      <c r="S308">
        <v>36</v>
      </c>
      <c r="T308" s="2">
        <v>0.33333333333333331</v>
      </c>
      <c r="U308" s="2">
        <v>0.51041666666666663</v>
      </c>
      <c r="V308">
        <v>254.99999999999997</v>
      </c>
      <c r="W308" s="2">
        <v>0.3666666666666667</v>
      </c>
      <c r="X308" t="s">
        <v>457</v>
      </c>
      <c r="Y308" t="s">
        <v>453</v>
      </c>
      <c r="Z308" s="46" t="s">
        <v>485</v>
      </c>
      <c r="AA308">
        <v>850</v>
      </c>
      <c r="AB308">
        <v>3</v>
      </c>
      <c r="AC308">
        <v>4</v>
      </c>
      <c r="AD308">
        <v>157.095</v>
      </c>
      <c r="AE308">
        <v>289</v>
      </c>
      <c r="AF308">
        <v>96.01</v>
      </c>
      <c r="AG308">
        <v>10.324999999999999</v>
      </c>
      <c r="AH308">
        <v>-999</v>
      </c>
      <c r="AI308" t="s">
        <v>1662</v>
      </c>
      <c r="AJ308" s="46" t="s">
        <v>440</v>
      </c>
      <c r="AK308">
        <v>-999</v>
      </c>
      <c r="AL308">
        <v>-999</v>
      </c>
      <c r="AM308">
        <v>-999</v>
      </c>
      <c r="AN308">
        <v>-999</v>
      </c>
      <c r="AO308" s="46" t="s">
        <v>440</v>
      </c>
      <c r="AP308">
        <v>-999</v>
      </c>
      <c r="AQ308" t="s">
        <v>440</v>
      </c>
      <c r="AR308">
        <v>-999</v>
      </c>
      <c r="AS308" s="46">
        <v>-999</v>
      </c>
      <c r="AT308" s="46" t="s">
        <v>440</v>
      </c>
      <c r="AU308" s="46">
        <v>-999</v>
      </c>
      <c r="AV308" s="46" t="s">
        <v>442</v>
      </c>
      <c r="AW308" s="46" t="s">
        <v>442</v>
      </c>
      <c r="AX308" s="46" t="s">
        <v>442</v>
      </c>
      <c r="AY308" s="46" t="s">
        <v>467</v>
      </c>
      <c r="AZ308" s="46">
        <v>-999</v>
      </c>
      <c r="BA308" t="s">
        <v>442</v>
      </c>
      <c r="BB308">
        <v>-999</v>
      </c>
      <c r="BC308" s="2">
        <v>0.3666666666666667</v>
      </c>
      <c r="BD308">
        <v>0.5</v>
      </c>
      <c r="BE308" t="s">
        <v>463</v>
      </c>
      <c r="BF308" s="2">
        <v>0.38125000000000003</v>
      </c>
      <c r="BG308">
        <v>1</v>
      </c>
      <c r="BH308" t="s">
        <v>467</v>
      </c>
      <c r="BI308" s="2">
        <v>0.38750000000000001</v>
      </c>
      <c r="BJ308">
        <v>1</v>
      </c>
      <c r="BK308" t="s">
        <v>467</v>
      </c>
      <c r="BL308" s="2">
        <v>0.51041666666666663</v>
      </c>
      <c r="BM308" t="s">
        <v>429</v>
      </c>
      <c r="BN308">
        <v>80</v>
      </c>
      <c r="BO308">
        <v>80</v>
      </c>
      <c r="BP308">
        <v>80</v>
      </c>
      <c r="BQ308">
        <v>80</v>
      </c>
      <c r="BR308">
        <v>550</v>
      </c>
      <c r="BS308">
        <v>-999</v>
      </c>
      <c r="BT308">
        <v>-999</v>
      </c>
      <c r="BU308">
        <v>-999</v>
      </c>
      <c r="BV308">
        <v>-999</v>
      </c>
      <c r="BW308">
        <v>-999</v>
      </c>
      <c r="BX308">
        <v>-999</v>
      </c>
      <c r="BY308">
        <v>-999</v>
      </c>
      <c r="BZ308">
        <v>-999</v>
      </c>
      <c r="CA308" t="s">
        <v>429</v>
      </c>
      <c r="CB308" s="46">
        <v>0</v>
      </c>
      <c r="CC308" t="s">
        <v>429</v>
      </c>
      <c r="CD308">
        <v>1</v>
      </c>
      <c r="CE308">
        <v>2</v>
      </c>
      <c r="CF308" s="45" t="s">
        <v>863</v>
      </c>
      <c r="CG308">
        <v>-999</v>
      </c>
      <c r="CH308" t="s">
        <v>429</v>
      </c>
      <c r="CI308">
        <v>-999</v>
      </c>
      <c r="CJ308">
        <v>-999</v>
      </c>
      <c r="CK308">
        <v>0</v>
      </c>
      <c r="CL308">
        <v>0</v>
      </c>
      <c r="CM308">
        <v>0</v>
      </c>
      <c r="CN308">
        <v>1</v>
      </c>
      <c r="CO308" t="s">
        <v>864</v>
      </c>
      <c r="CP308" t="s">
        <v>865</v>
      </c>
    </row>
    <row r="309" spans="1:94" x14ac:dyDescent="0.3">
      <c r="A309" t="s">
        <v>197</v>
      </c>
      <c r="B309" s="1">
        <v>42553</v>
      </c>
      <c r="C309" t="s">
        <v>391</v>
      </c>
      <c r="D309" s="46" t="s">
        <v>400</v>
      </c>
      <c r="E309" t="s">
        <v>424</v>
      </c>
      <c r="F309">
        <v>26.850470000000001</v>
      </c>
      <c r="G309">
        <v>-80.335369999999998</v>
      </c>
      <c r="H309" s="2">
        <v>0.30624999999999997</v>
      </c>
      <c r="I309">
        <v>84</v>
      </c>
      <c r="J309">
        <v>84.3</v>
      </c>
      <c r="K309">
        <v>91.5</v>
      </c>
      <c r="L309" s="46">
        <v>0</v>
      </c>
      <c r="M309" s="2">
        <v>0.42638888888888887</v>
      </c>
      <c r="N309">
        <v>90.4</v>
      </c>
      <c r="O309">
        <v>72.3</v>
      </c>
      <c r="P309">
        <v>109</v>
      </c>
      <c r="Q309">
        <v>2.2999999999999998</v>
      </c>
      <c r="R309" t="s">
        <v>440</v>
      </c>
      <c r="S309">
        <v>187</v>
      </c>
      <c r="T309" s="2">
        <v>0.30555555555555552</v>
      </c>
      <c r="U309" s="2">
        <v>0.42708333333333331</v>
      </c>
      <c r="V309">
        <v>175.00000000000003</v>
      </c>
      <c r="W309" s="2">
        <v>0.37708333333333338</v>
      </c>
      <c r="X309" s="46" t="s">
        <v>1823</v>
      </c>
      <c r="Y309" t="s">
        <v>469</v>
      </c>
      <c r="Z309" s="46" t="s">
        <v>487</v>
      </c>
      <c r="AA309">
        <v>780</v>
      </c>
      <c r="AB309">
        <v>2</v>
      </c>
      <c r="AC309">
        <v>2</v>
      </c>
      <c r="AD309">
        <v>127.13</v>
      </c>
      <c r="AE309">
        <v>298</v>
      </c>
      <c r="AF309">
        <v>109.6</v>
      </c>
      <c r="AG309">
        <v>11.45</v>
      </c>
      <c r="AH309">
        <v>-999</v>
      </c>
      <c r="AI309" t="s">
        <v>536</v>
      </c>
      <c r="AJ309" s="46" t="s">
        <v>440</v>
      </c>
      <c r="AK309">
        <v>-999</v>
      </c>
      <c r="AL309">
        <v>-999</v>
      </c>
      <c r="AM309">
        <v>-999</v>
      </c>
      <c r="AN309">
        <v>-999</v>
      </c>
      <c r="AO309" s="46" t="s">
        <v>440</v>
      </c>
      <c r="AP309">
        <v>-999</v>
      </c>
      <c r="AQ309">
        <v>-999</v>
      </c>
      <c r="AR309">
        <v>-999</v>
      </c>
      <c r="AS309" s="46">
        <v>-999</v>
      </c>
      <c r="AT309" s="46" t="s">
        <v>442</v>
      </c>
      <c r="AU309" s="46">
        <v>1</v>
      </c>
      <c r="AV309" s="46" t="s">
        <v>442</v>
      </c>
      <c r="AW309" s="46" t="s">
        <v>442</v>
      </c>
      <c r="AX309" s="46" t="s">
        <v>442</v>
      </c>
      <c r="AY309" s="46" t="s">
        <v>466</v>
      </c>
      <c r="AZ309" s="46">
        <v>-999</v>
      </c>
      <c r="BA309" t="s">
        <v>442</v>
      </c>
      <c r="BB309">
        <v>-999</v>
      </c>
      <c r="BC309" s="2">
        <v>0.37847222222222227</v>
      </c>
      <c r="BD309">
        <v>1</v>
      </c>
      <c r="BE309" t="s">
        <v>465</v>
      </c>
      <c r="BF309" s="2">
        <v>0.38958333333333334</v>
      </c>
      <c r="BG309">
        <v>1</v>
      </c>
      <c r="BH309" t="s">
        <v>466</v>
      </c>
      <c r="BI309" s="2">
        <v>0.39930555555555558</v>
      </c>
      <c r="BJ309">
        <v>1</v>
      </c>
      <c r="BK309" t="s">
        <v>481</v>
      </c>
      <c r="BL309" s="2">
        <v>0.43333333333333335</v>
      </c>
      <c r="BM309">
        <v>80</v>
      </c>
      <c r="BN309">
        <v>80</v>
      </c>
      <c r="BO309">
        <v>80</v>
      </c>
      <c r="BP309">
        <v>80</v>
      </c>
      <c r="BQ309">
        <v>80</v>
      </c>
      <c r="BR309">
        <v>1090</v>
      </c>
      <c r="BS309">
        <v>-999</v>
      </c>
      <c r="BT309">
        <v>8.041780000000001</v>
      </c>
      <c r="BU309">
        <v>-28.372</v>
      </c>
      <c r="BV309">
        <v>0.2840509</v>
      </c>
      <c r="BW309">
        <v>0.24959729999999999</v>
      </c>
      <c r="BX309">
        <v>6.1160899999999997E-2</v>
      </c>
      <c r="BY309">
        <v>0.1594132</v>
      </c>
      <c r="BZ309">
        <v>0.24577760000000001</v>
      </c>
      <c r="CA309" t="s">
        <v>429</v>
      </c>
      <c r="CB309">
        <v>1</v>
      </c>
      <c r="CC309">
        <v>3</v>
      </c>
      <c r="CD309">
        <v>2</v>
      </c>
      <c r="CE309">
        <v>4</v>
      </c>
      <c r="CF309">
        <v>5</v>
      </c>
      <c r="CG309">
        <v>0.8</v>
      </c>
      <c r="CH309">
        <v>3</v>
      </c>
      <c r="CI309" t="s">
        <v>1100</v>
      </c>
      <c r="CJ309">
        <v>1</v>
      </c>
      <c r="CK309">
        <v>2</v>
      </c>
      <c r="CL309">
        <v>0</v>
      </c>
      <c r="CM309">
        <v>0</v>
      </c>
      <c r="CN309">
        <v>1</v>
      </c>
      <c r="CO309" t="s">
        <v>984</v>
      </c>
    </row>
    <row r="310" spans="1:94" x14ac:dyDescent="0.3">
      <c r="A310" t="s">
        <v>288</v>
      </c>
      <c r="B310" s="1">
        <v>42777</v>
      </c>
      <c r="C310" t="s">
        <v>393</v>
      </c>
      <c r="D310" s="46" t="s">
        <v>400</v>
      </c>
      <c r="E310" t="s">
        <v>424</v>
      </c>
      <c r="F310">
        <v>26.861359</v>
      </c>
      <c r="G310">
        <v>-80.482093000000006</v>
      </c>
      <c r="H310" s="2">
        <v>0.67569444444444438</v>
      </c>
      <c r="I310">
        <v>79.7</v>
      </c>
      <c r="J310">
        <v>48.5</v>
      </c>
      <c r="K310">
        <v>80.7</v>
      </c>
      <c r="L310" s="46">
        <v>1.8</v>
      </c>
      <c r="M310" s="2">
        <v>0.76736111111111116</v>
      </c>
      <c r="N310">
        <v>70.5</v>
      </c>
      <c r="O310">
        <v>62.3</v>
      </c>
      <c r="P310">
        <v>70.3</v>
      </c>
      <c r="Q310">
        <v>0.6</v>
      </c>
      <c r="R310" t="s">
        <v>440</v>
      </c>
      <c r="S310">
        <v>270</v>
      </c>
      <c r="T310" s="2">
        <v>0.66666666666666663</v>
      </c>
      <c r="U310" s="2">
        <v>0.77083333333333337</v>
      </c>
      <c r="V310">
        <v>150.00000000000011</v>
      </c>
      <c r="W310" s="2">
        <v>0.72083333333333333</v>
      </c>
      <c r="X310" t="s">
        <v>452</v>
      </c>
      <c r="Y310" t="s">
        <v>473</v>
      </c>
      <c r="Z310" s="46" t="s">
        <v>490</v>
      </c>
      <c r="AA310">
        <v>770</v>
      </c>
      <c r="AB310">
        <v>3</v>
      </c>
      <c r="AC310">
        <v>2</v>
      </c>
      <c r="AD310">
        <v>132.97999999999999</v>
      </c>
      <c r="AE310">
        <v>266</v>
      </c>
      <c r="AF310">
        <v>90.5</v>
      </c>
      <c r="AG310">
        <v>9.2449999999999992</v>
      </c>
      <c r="AH310">
        <v>-999</v>
      </c>
      <c r="AI310" t="s">
        <v>609</v>
      </c>
      <c r="AJ310" s="46" t="s">
        <v>440</v>
      </c>
      <c r="AK310">
        <v>-999</v>
      </c>
      <c r="AL310">
        <v>-999</v>
      </c>
      <c r="AM310">
        <v>-999</v>
      </c>
      <c r="AN310">
        <v>-999</v>
      </c>
      <c r="AO310" s="46" t="s">
        <v>442</v>
      </c>
      <c r="AP310">
        <v>0.60799999999999998</v>
      </c>
      <c r="AQ310">
        <v>-999</v>
      </c>
      <c r="AR310">
        <v>-999</v>
      </c>
      <c r="AS310" s="46">
        <v>-999</v>
      </c>
      <c r="AT310" s="46" t="s">
        <v>442</v>
      </c>
      <c r="AU310" s="46">
        <v>0</v>
      </c>
      <c r="AV310" s="46" t="s">
        <v>442</v>
      </c>
      <c r="AW310" s="46" t="s">
        <v>442</v>
      </c>
      <c r="AX310" s="46" t="s">
        <v>442</v>
      </c>
      <c r="AY310" s="46" t="s">
        <v>472</v>
      </c>
      <c r="AZ310" s="46" t="s">
        <v>442</v>
      </c>
      <c r="BA310" t="s">
        <v>442</v>
      </c>
      <c r="BB310" t="s">
        <v>442</v>
      </c>
      <c r="BC310">
        <v>-999</v>
      </c>
      <c r="BD310">
        <v>-999</v>
      </c>
      <c r="BE310">
        <v>-999</v>
      </c>
      <c r="BF310" s="2">
        <v>0.73749999999999993</v>
      </c>
      <c r="BG310">
        <v>3</v>
      </c>
      <c r="BH310" t="s">
        <v>472</v>
      </c>
      <c r="BI310" s="43">
        <v>-999</v>
      </c>
      <c r="BJ310">
        <v>-999</v>
      </c>
      <c r="BK310">
        <v>-999</v>
      </c>
      <c r="BL310" s="2">
        <v>0.86111111111111116</v>
      </c>
      <c r="BM310">
        <v>-999</v>
      </c>
      <c r="BN310">
        <v>-999</v>
      </c>
      <c r="BO310">
        <v>-999</v>
      </c>
      <c r="BP310">
        <v>-999</v>
      </c>
      <c r="BQ310">
        <v>-999</v>
      </c>
      <c r="BR310">
        <v>1800</v>
      </c>
      <c r="BS310">
        <v>-999</v>
      </c>
      <c r="BT310">
        <v>7.2757800000000001</v>
      </c>
      <c r="BU310">
        <v>-28.114000000000001</v>
      </c>
      <c r="BV310">
        <v>0.28939229999999999</v>
      </c>
      <c r="BW310">
        <v>0.30059459999999999</v>
      </c>
      <c r="BX310">
        <v>5.5493309999999997E-2</v>
      </c>
      <c r="BY310">
        <v>6.787572E-2</v>
      </c>
      <c r="BZ310">
        <v>0.28664400000000001</v>
      </c>
      <c r="CA310" t="s">
        <v>429</v>
      </c>
      <c r="CB310">
        <v>1</v>
      </c>
      <c r="CC310">
        <v>2</v>
      </c>
      <c r="CD310">
        <v>1</v>
      </c>
      <c r="CE310">
        <v>10</v>
      </c>
      <c r="CF310" s="45" t="s">
        <v>863</v>
      </c>
      <c r="CG310">
        <v>-999</v>
      </c>
      <c r="CH310">
        <v>2</v>
      </c>
      <c r="CI310">
        <v>-999</v>
      </c>
      <c r="CJ310">
        <v>-999</v>
      </c>
      <c r="CK310">
        <v>0</v>
      </c>
      <c r="CL310">
        <v>0</v>
      </c>
      <c r="CM310">
        <v>0</v>
      </c>
      <c r="CN310">
        <v>1</v>
      </c>
      <c r="CO310" t="s">
        <v>1816</v>
      </c>
    </row>
    <row r="311" spans="1:94" x14ac:dyDescent="0.3">
      <c r="A311" t="s">
        <v>289</v>
      </c>
      <c r="B311" s="1">
        <v>42777</v>
      </c>
      <c r="C311" t="s">
        <v>393</v>
      </c>
      <c r="D311" s="46" t="s">
        <v>400</v>
      </c>
      <c r="E311" t="s">
        <v>424</v>
      </c>
      <c r="F311">
        <v>26.861359</v>
      </c>
      <c r="G311">
        <v>-80.482093000000006</v>
      </c>
      <c r="H311" s="2">
        <v>0.67569444444444438</v>
      </c>
      <c r="I311">
        <v>79.7</v>
      </c>
      <c r="J311">
        <v>48.5</v>
      </c>
      <c r="K311">
        <v>80.7</v>
      </c>
      <c r="L311" s="46">
        <v>1.8</v>
      </c>
      <c r="M311" s="2">
        <v>0.76736111111111116</v>
      </c>
      <c r="N311">
        <v>70.5</v>
      </c>
      <c r="O311">
        <v>62.3</v>
      </c>
      <c r="P311">
        <v>70.3</v>
      </c>
      <c r="Q311">
        <v>0.6</v>
      </c>
      <c r="R311" t="s">
        <v>440</v>
      </c>
      <c r="S311">
        <v>271</v>
      </c>
      <c r="T311" s="2">
        <v>0.66666666666666663</v>
      </c>
      <c r="U311" s="2">
        <v>0.77083333333333337</v>
      </c>
      <c r="V311">
        <v>150.00000000000011</v>
      </c>
      <c r="W311" s="2">
        <v>0.72083333333333333</v>
      </c>
      <c r="X311" t="s">
        <v>452</v>
      </c>
      <c r="Y311" t="s">
        <v>473</v>
      </c>
      <c r="Z311" s="46" t="s">
        <v>490</v>
      </c>
      <c r="AA311">
        <v>710</v>
      </c>
      <c r="AB311">
        <v>2</v>
      </c>
      <c r="AC311">
        <v>2</v>
      </c>
      <c r="AD311">
        <v>126.035</v>
      </c>
      <c r="AE311">
        <v>264</v>
      </c>
      <c r="AF311">
        <v>83.74</v>
      </c>
      <c r="AG311">
        <v>9.5549999999999997</v>
      </c>
      <c r="AH311">
        <v>-999</v>
      </c>
      <c r="AI311" t="s">
        <v>610</v>
      </c>
      <c r="AJ311" s="46" t="s">
        <v>440</v>
      </c>
      <c r="AK311">
        <v>-999</v>
      </c>
      <c r="AL311">
        <v>-999</v>
      </c>
      <c r="AM311">
        <v>-999</v>
      </c>
      <c r="AN311">
        <v>-999</v>
      </c>
      <c r="AO311" s="46" t="s">
        <v>440</v>
      </c>
      <c r="AP311">
        <v>-999</v>
      </c>
      <c r="AQ311">
        <v>-999</v>
      </c>
      <c r="AR311">
        <v>-999</v>
      </c>
      <c r="AS311" s="46">
        <v>-999</v>
      </c>
      <c r="AT311" s="46" t="s">
        <v>440</v>
      </c>
      <c r="AU311" s="46">
        <v>-999</v>
      </c>
      <c r="AV311" s="46" t="s">
        <v>442</v>
      </c>
      <c r="AW311" s="46" t="s">
        <v>442</v>
      </c>
      <c r="AX311" s="46" t="s">
        <v>442</v>
      </c>
      <c r="AY311" s="46" t="s">
        <v>472</v>
      </c>
      <c r="AZ311" s="46" t="s">
        <v>442</v>
      </c>
      <c r="BA311" t="s">
        <v>442</v>
      </c>
      <c r="BB311" t="s">
        <v>442</v>
      </c>
      <c r="BC311">
        <v>-999</v>
      </c>
      <c r="BD311">
        <v>-999</v>
      </c>
      <c r="BE311">
        <v>-999</v>
      </c>
      <c r="BF311" s="2">
        <v>0.75</v>
      </c>
      <c r="BG311">
        <v>2.2000000000000002</v>
      </c>
      <c r="BH311" t="s">
        <v>472</v>
      </c>
      <c r="BI311" s="43">
        <v>-999</v>
      </c>
      <c r="BJ311">
        <v>-999</v>
      </c>
      <c r="BK311">
        <v>-999</v>
      </c>
      <c r="BL311" s="2">
        <v>0.86111111111111116</v>
      </c>
      <c r="BM311">
        <v>-999</v>
      </c>
      <c r="BN311">
        <v>-999</v>
      </c>
      <c r="BO311">
        <v>-999</v>
      </c>
      <c r="BP311">
        <v>-999</v>
      </c>
      <c r="BQ311">
        <v>-999</v>
      </c>
      <c r="BR311">
        <v>1100</v>
      </c>
      <c r="BS311">
        <v>-999</v>
      </c>
      <c r="BT311">
        <v>-999</v>
      </c>
      <c r="BU311">
        <v>-999</v>
      </c>
      <c r="BV311">
        <v>-999</v>
      </c>
      <c r="BW311">
        <v>-999</v>
      </c>
      <c r="BX311">
        <v>-999</v>
      </c>
      <c r="BY311">
        <v>-999</v>
      </c>
      <c r="BZ311">
        <v>-999</v>
      </c>
      <c r="CA311" t="s">
        <v>429</v>
      </c>
      <c r="CB311">
        <v>1</v>
      </c>
      <c r="CC311">
        <v>2</v>
      </c>
      <c r="CD311">
        <v>1</v>
      </c>
      <c r="CE311">
        <v>10</v>
      </c>
      <c r="CF311" s="45" t="s">
        <v>863</v>
      </c>
      <c r="CG311">
        <v>-999</v>
      </c>
      <c r="CH311">
        <v>2</v>
      </c>
      <c r="CI311">
        <v>-999</v>
      </c>
      <c r="CJ311">
        <v>-999</v>
      </c>
      <c r="CK311">
        <v>0</v>
      </c>
      <c r="CL311">
        <v>0</v>
      </c>
      <c r="CM311">
        <v>0</v>
      </c>
      <c r="CN311">
        <v>1</v>
      </c>
      <c r="CO311" t="s">
        <v>1816</v>
      </c>
      <c r="CP311" t="s">
        <v>1029</v>
      </c>
    </row>
    <row r="312" spans="1:94" x14ac:dyDescent="0.3">
      <c r="A312" t="s">
        <v>290</v>
      </c>
      <c r="B312" s="1">
        <v>42778</v>
      </c>
      <c r="C312" t="s">
        <v>393</v>
      </c>
      <c r="D312" s="46" t="s">
        <v>400</v>
      </c>
      <c r="E312" t="s">
        <v>424</v>
      </c>
      <c r="F312">
        <v>26.861359</v>
      </c>
      <c r="G312">
        <v>-80.482093000000006</v>
      </c>
      <c r="H312" s="2">
        <v>0.28055555555555556</v>
      </c>
      <c r="I312">
        <v>58.2</v>
      </c>
      <c r="J312">
        <v>81.2</v>
      </c>
      <c r="K312">
        <v>55.3</v>
      </c>
      <c r="L312" s="46">
        <v>0</v>
      </c>
      <c r="M312" s="2">
        <v>0.4381944444444445</v>
      </c>
      <c r="N312">
        <v>76.599999999999994</v>
      </c>
      <c r="O312">
        <v>64.5</v>
      </c>
      <c r="P312">
        <v>78.8</v>
      </c>
      <c r="Q312">
        <v>0.7</v>
      </c>
      <c r="R312" t="s">
        <v>440</v>
      </c>
      <c r="S312">
        <v>272</v>
      </c>
      <c r="T312" s="2">
        <v>0.28472222222222221</v>
      </c>
      <c r="U312" s="2">
        <v>0.4375</v>
      </c>
      <c r="V312">
        <v>220.00000000000003</v>
      </c>
      <c r="W312" s="2">
        <v>0.28750000000000003</v>
      </c>
      <c r="X312" t="s">
        <v>429</v>
      </c>
      <c r="Y312" t="s">
        <v>473</v>
      </c>
      <c r="Z312" s="46" t="s">
        <v>486</v>
      </c>
      <c r="AA312">
        <v>880</v>
      </c>
      <c r="AB312">
        <v>3</v>
      </c>
      <c r="AC312">
        <v>5</v>
      </c>
      <c r="AD312">
        <v>146.77000000000001</v>
      </c>
      <c r="AE312">
        <v>296</v>
      </c>
      <c r="AF312">
        <v>98.965000000000003</v>
      </c>
      <c r="AG312">
        <v>10.855</v>
      </c>
      <c r="AH312">
        <v>-999</v>
      </c>
      <c r="AI312" t="s">
        <v>611</v>
      </c>
      <c r="AJ312" s="46" t="s">
        <v>440</v>
      </c>
      <c r="AK312">
        <v>-999</v>
      </c>
      <c r="AL312">
        <v>-999</v>
      </c>
      <c r="AM312">
        <v>-999</v>
      </c>
      <c r="AN312">
        <v>-999</v>
      </c>
      <c r="AO312" s="46" t="s">
        <v>440</v>
      </c>
      <c r="AP312">
        <v>-999</v>
      </c>
      <c r="AQ312">
        <v>-999</v>
      </c>
      <c r="AR312">
        <v>-999</v>
      </c>
      <c r="AS312" s="46">
        <v>-999</v>
      </c>
      <c r="AT312" s="46" t="s">
        <v>440</v>
      </c>
      <c r="AU312" s="46">
        <v>-999</v>
      </c>
      <c r="AV312" s="46" t="s">
        <v>442</v>
      </c>
      <c r="AW312" s="46" t="s">
        <v>442</v>
      </c>
      <c r="AX312" s="46" t="s">
        <v>442</v>
      </c>
      <c r="AY312" s="46" t="s">
        <v>750</v>
      </c>
      <c r="AZ312" s="46" t="s">
        <v>442</v>
      </c>
      <c r="BA312" t="s">
        <v>442</v>
      </c>
      <c r="BB312" t="s">
        <v>442</v>
      </c>
      <c r="BC312" s="2">
        <v>0.28819444444444448</v>
      </c>
      <c r="BD312">
        <v>0.6</v>
      </c>
      <c r="BE312" t="s">
        <v>472</v>
      </c>
      <c r="BF312" s="2">
        <v>0.29791666666666666</v>
      </c>
      <c r="BG312">
        <v>3</v>
      </c>
      <c r="BH312" t="s">
        <v>472</v>
      </c>
      <c r="BI312" s="2">
        <v>0.30833333333333335</v>
      </c>
      <c r="BJ312">
        <v>0.8</v>
      </c>
      <c r="BK312" t="s">
        <v>750</v>
      </c>
      <c r="BL312" s="2">
        <v>0.39583333333333331</v>
      </c>
      <c r="BM312">
        <v>80</v>
      </c>
      <c r="BN312">
        <v>80</v>
      </c>
      <c r="BO312">
        <v>80</v>
      </c>
      <c r="BP312">
        <v>80</v>
      </c>
      <c r="BQ312">
        <v>80</v>
      </c>
      <c r="BR312">
        <v>1770</v>
      </c>
      <c r="BS312">
        <v>-999</v>
      </c>
      <c r="BT312">
        <v>8.7197800000000001</v>
      </c>
      <c r="BU312">
        <v>-27.948</v>
      </c>
      <c r="BV312">
        <v>0.22745580000000001</v>
      </c>
      <c r="BW312">
        <v>0.216035</v>
      </c>
      <c r="BX312">
        <v>5.8376020000000001E-2</v>
      </c>
      <c r="BY312">
        <v>0.27510580000000001</v>
      </c>
      <c r="BZ312">
        <v>0.22302739999999999</v>
      </c>
      <c r="CA312" t="s">
        <v>429</v>
      </c>
      <c r="CB312">
        <v>1</v>
      </c>
      <c r="CC312">
        <v>2</v>
      </c>
      <c r="CD312">
        <v>1</v>
      </c>
      <c r="CE312">
        <v>20</v>
      </c>
      <c r="CF312" s="45" t="s">
        <v>863</v>
      </c>
      <c r="CG312">
        <v>-999</v>
      </c>
      <c r="CH312">
        <v>0</v>
      </c>
      <c r="CI312">
        <v>-999</v>
      </c>
      <c r="CJ312">
        <v>-999</v>
      </c>
      <c r="CK312">
        <v>0</v>
      </c>
      <c r="CL312">
        <v>0</v>
      </c>
      <c r="CM312">
        <v>0</v>
      </c>
      <c r="CN312">
        <v>1</v>
      </c>
      <c r="CO312" t="s">
        <v>1816</v>
      </c>
      <c r="CP312" s="8" t="s">
        <v>1184</v>
      </c>
    </row>
    <row r="313" spans="1:94" x14ac:dyDescent="0.3">
      <c r="A313" t="s">
        <v>291</v>
      </c>
      <c r="B313" s="1">
        <v>42778</v>
      </c>
      <c r="C313" t="s">
        <v>393</v>
      </c>
      <c r="D313" s="46" t="s">
        <v>400</v>
      </c>
      <c r="E313" t="s">
        <v>424</v>
      </c>
      <c r="F313">
        <v>26.861359</v>
      </c>
      <c r="G313">
        <v>-80.482093000000006</v>
      </c>
      <c r="H313" s="2">
        <v>0.28055555555555556</v>
      </c>
      <c r="I313">
        <v>58.2</v>
      </c>
      <c r="J313">
        <v>81.2</v>
      </c>
      <c r="K313">
        <v>55.3</v>
      </c>
      <c r="L313" s="46">
        <v>0</v>
      </c>
      <c r="M313" s="2">
        <v>0.4381944444444445</v>
      </c>
      <c r="N313">
        <v>76.599999999999994</v>
      </c>
      <c r="O313">
        <v>64.5</v>
      </c>
      <c r="P313">
        <v>78.8</v>
      </c>
      <c r="Q313">
        <v>0.7</v>
      </c>
      <c r="R313" t="s">
        <v>440</v>
      </c>
      <c r="S313">
        <v>273</v>
      </c>
      <c r="T313" s="2">
        <v>0.28472222222222221</v>
      </c>
      <c r="U313" s="2">
        <v>0.4375</v>
      </c>
      <c r="V313">
        <v>220.00000000000003</v>
      </c>
      <c r="W313" s="2">
        <v>0.30069444444444443</v>
      </c>
      <c r="X313" t="s">
        <v>429</v>
      </c>
      <c r="Y313" t="s">
        <v>473</v>
      </c>
      <c r="Z313" s="46" t="s">
        <v>485</v>
      </c>
      <c r="AA313">
        <v>940</v>
      </c>
      <c r="AB313">
        <v>2</v>
      </c>
      <c r="AC313">
        <v>3</v>
      </c>
      <c r="AD313">
        <v>161.33000000000001</v>
      </c>
      <c r="AE313">
        <v>300</v>
      </c>
      <c r="AF313">
        <v>94.34</v>
      </c>
      <c r="AG313">
        <v>10.31</v>
      </c>
      <c r="AH313">
        <v>-999</v>
      </c>
      <c r="AI313" t="s">
        <v>612</v>
      </c>
      <c r="AJ313" s="46" t="s">
        <v>442</v>
      </c>
      <c r="AK313">
        <v>38</v>
      </c>
      <c r="AL313" t="s">
        <v>442</v>
      </c>
      <c r="AM313" t="s">
        <v>429</v>
      </c>
      <c r="AN313">
        <v>150.33099999999999</v>
      </c>
      <c r="AO313" s="46" t="s">
        <v>440</v>
      </c>
      <c r="AP313">
        <v>-999</v>
      </c>
      <c r="AQ313">
        <v>-999</v>
      </c>
      <c r="AR313">
        <v>-999</v>
      </c>
      <c r="AS313" s="46">
        <v>-999</v>
      </c>
      <c r="AT313" s="46" t="s">
        <v>442</v>
      </c>
      <c r="AU313" s="46">
        <v>0</v>
      </c>
      <c r="AV313" s="46" t="s">
        <v>442</v>
      </c>
      <c r="AW313" s="46" t="s">
        <v>442</v>
      </c>
      <c r="AX313" s="46" t="s">
        <v>442</v>
      </c>
      <c r="AY313" s="46" t="s">
        <v>750</v>
      </c>
      <c r="AZ313" s="46" t="s">
        <v>442</v>
      </c>
      <c r="BA313" t="s">
        <v>442</v>
      </c>
      <c r="BB313" t="s">
        <v>442</v>
      </c>
      <c r="BC313" s="2" t="s">
        <v>1030</v>
      </c>
      <c r="BD313">
        <v>0.2</v>
      </c>
      <c r="BE313" t="s">
        <v>758</v>
      </c>
      <c r="BF313" s="2">
        <v>0.31180555555555556</v>
      </c>
      <c r="BG313">
        <v>2.75</v>
      </c>
      <c r="BH313" t="s">
        <v>750</v>
      </c>
      <c r="BI313" s="2">
        <v>0.32222222222222224</v>
      </c>
      <c r="BJ313">
        <v>0.5</v>
      </c>
      <c r="BK313" t="s">
        <v>750</v>
      </c>
      <c r="BL313" s="2">
        <v>0.39583333333333331</v>
      </c>
      <c r="BM313">
        <v>0</v>
      </c>
      <c r="BN313">
        <v>80</v>
      </c>
      <c r="BO313">
        <v>80</v>
      </c>
      <c r="BP313">
        <v>80</v>
      </c>
      <c r="BQ313">
        <v>80</v>
      </c>
      <c r="BR313">
        <v>1300</v>
      </c>
      <c r="BS313">
        <v>150</v>
      </c>
      <c r="BT313">
        <v>9.3537800000000004</v>
      </c>
      <c r="BU313">
        <v>-25.041</v>
      </c>
      <c r="BV313">
        <v>0.1431654</v>
      </c>
      <c r="BW313">
        <v>0.16640350000000001</v>
      </c>
      <c r="BX313">
        <v>0.112009</v>
      </c>
      <c r="BY313">
        <v>0.3560567</v>
      </c>
      <c r="BZ313">
        <v>0.22236549999999999</v>
      </c>
      <c r="CA313" t="s">
        <v>429</v>
      </c>
      <c r="CB313">
        <v>1</v>
      </c>
      <c r="CC313">
        <v>6</v>
      </c>
      <c r="CD313">
        <v>1</v>
      </c>
      <c r="CE313">
        <v>20</v>
      </c>
      <c r="CF313" s="45" t="s">
        <v>863</v>
      </c>
      <c r="CG313">
        <v>-999</v>
      </c>
      <c r="CH313">
        <v>0</v>
      </c>
      <c r="CI313">
        <v>-999</v>
      </c>
      <c r="CJ313">
        <v>-999</v>
      </c>
      <c r="CK313">
        <v>0</v>
      </c>
      <c r="CL313">
        <v>0</v>
      </c>
      <c r="CM313">
        <v>0</v>
      </c>
      <c r="CN313">
        <v>1</v>
      </c>
      <c r="CO313" t="s">
        <v>1816</v>
      </c>
      <c r="CP313" s="8" t="s">
        <v>1184</v>
      </c>
    </row>
    <row r="314" spans="1:94" x14ac:dyDescent="0.3">
      <c r="A314" t="s">
        <v>292</v>
      </c>
      <c r="B314" s="1">
        <v>42778</v>
      </c>
      <c r="C314" t="s">
        <v>393</v>
      </c>
      <c r="D314" s="46" t="s">
        <v>400</v>
      </c>
      <c r="E314" t="s">
        <v>424</v>
      </c>
      <c r="F314">
        <v>26.861359</v>
      </c>
      <c r="G314">
        <v>-80.482093000000006</v>
      </c>
      <c r="H314" s="2">
        <v>0.28055555555555556</v>
      </c>
      <c r="I314">
        <v>58.2</v>
      </c>
      <c r="J314">
        <v>81.2</v>
      </c>
      <c r="K314">
        <v>55.3</v>
      </c>
      <c r="L314" s="46">
        <v>0</v>
      </c>
      <c r="M314" s="2">
        <v>0.4381944444444445</v>
      </c>
      <c r="N314">
        <v>76.599999999999994</v>
      </c>
      <c r="O314">
        <v>64.5</v>
      </c>
      <c r="P314">
        <v>78.8</v>
      </c>
      <c r="Q314">
        <v>0.7</v>
      </c>
      <c r="R314" t="s">
        <v>440</v>
      </c>
      <c r="S314">
        <v>274</v>
      </c>
      <c r="T314" s="2">
        <v>0.28472222222222221</v>
      </c>
      <c r="U314" s="2">
        <v>0.4375</v>
      </c>
      <c r="V314">
        <v>220.00000000000003</v>
      </c>
      <c r="W314" s="2">
        <v>0.35555555555555557</v>
      </c>
      <c r="X314" t="s">
        <v>429</v>
      </c>
      <c r="Y314" t="s">
        <v>473</v>
      </c>
      <c r="Z314" s="46" t="s">
        <v>486</v>
      </c>
      <c r="AA314">
        <v>660</v>
      </c>
      <c r="AB314">
        <v>2</v>
      </c>
      <c r="AC314">
        <v>3</v>
      </c>
      <c r="AD314">
        <v>122.89</v>
      </c>
      <c r="AE314">
        <v>272</v>
      </c>
      <c r="AF314">
        <v>88.4</v>
      </c>
      <c r="AG314">
        <v>9.81</v>
      </c>
      <c r="AH314">
        <v>-999</v>
      </c>
      <c r="AI314" t="s">
        <v>1608</v>
      </c>
      <c r="AJ314" s="46" t="s">
        <v>440</v>
      </c>
      <c r="AK314">
        <v>-999</v>
      </c>
      <c r="AL314">
        <v>-999</v>
      </c>
      <c r="AM314">
        <v>-999</v>
      </c>
      <c r="AN314">
        <v>-999</v>
      </c>
      <c r="AO314" s="46" t="s">
        <v>440</v>
      </c>
      <c r="AP314">
        <v>-999</v>
      </c>
      <c r="AQ314">
        <v>-999</v>
      </c>
      <c r="AR314">
        <v>-999</v>
      </c>
      <c r="AS314" s="46">
        <v>-999</v>
      </c>
      <c r="AT314" s="46" t="s">
        <v>767</v>
      </c>
      <c r="AU314" s="46">
        <v>0</v>
      </c>
      <c r="AV314" s="46" t="s">
        <v>442</v>
      </c>
      <c r="AW314" s="46" t="s">
        <v>442</v>
      </c>
      <c r="AX314" s="46" t="s">
        <v>442</v>
      </c>
      <c r="AY314" s="46" t="s">
        <v>768</v>
      </c>
      <c r="AZ314" s="46" t="s">
        <v>442</v>
      </c>
      <c r="BA314" t="s">
        <v>442</v>
      </c>
      <c r="BB314" t="s">
        <v>442</v>
      </c>
      <c r="BC314" s="2">
        <v>0.35625000000000001</v>
      </c>
      <c r="BD314">
        <v>0.6</v>
      </c>
      <c r="BE314" t="s">
        <v>1031</v>
      </c>
      <c r="BF314" s="2">
        <v>0.3666666666666667</v>
      </c>
      <c r="BG314">
        <v>3</v>
      </c>
      <c r="BH314" t="s">
        <v>768</v>
      </c>
      <c r="BI314" s="2">
        <v>0.37708333333333338</v>
      </c>
      <c r="BJ314" t="s">
        <v>429</v>
      </c>
      <c r="BK314" t="s">
        <v>768</v>
      </c>
      <c r="BL314" s="2">
        <v>0.39583333333333331</v>
      </c>
      <c r="BM314">
        <v>80</v>
      </c>
      <c r="BN314">
        <v>80</v>
      </c>
      <c r="BO314">
        <v>80</v>
      </c>
      <c r="BP314">
        <v>80</v>
      </c>
      <c r="BQ314">
        <v>0</v>
      </c>
      <c r="BR314">
        <v>1525</v>
      </c>
      <c r="BS314">
        <v>-999</v>
      </c>
      <c r="BT314">
        <v>8.8617799999999995</v>
      </c>
      <c r="BU314">
        <v>-25.297000000000001</v>
      </c>
      <c r="BV314">
        <v>0.17307800000000001</v>
      </c>
      <c r="BW314">
        <v>0.2007765</v>
      </c>
      <c r="BX314">
        <v>0.1056226</v>
      </c>
      <c r="BY314">
        <v>0.2834043</v>
      </c>
      <c r="BZ314">
        <v>0.23711860000000001</v>
      </c>
      <c r="CA314" t="s">
        <v>429</v>
      </c>
      <c r="CB314">
        <v>1</v>
      </c>
      <c r="CC314">
        <v>2</v>
      </c>
      <c r="CD314">
        <v>1</v>
      </c>
      <c r="CE314">
        <v>20</v>
      </c>
      <c r="CF314" s="45" t="s">
        <v>863</v>
      </c>
      <c r="CG314">
        <v>-999</v>
      </c>
      <c r="CH314">
        <v>0</v>
      </c>
      <c r="CI314">
        <v>-999</v>
      </c>
      <c r="CJ314">
        <v>-999</v>
      </c>
      <c r="CK314">
        <v>0</v>
      </c>
      <c r="CL314">
        <v>0</v>
      </c>
      <c r="CM314">
        <v>0</v>
      </c>
      <c r="CN314">
        <v>1</v>
      </c>
      <c r="CO314" t="s">
        <v>1816</v>
      </c>
      <c r="CP314" s="8" t="s">
        <v>1184</v>
      </c>
    </row>
    <row r="315" spans="1:94" x14ac:dyDescent="0.3">
      <c r="A315" t="s">
        <v>293</v>
      </c>
      <c r="B315" s="1">
        <v>42778</v>
      </c>
      <c r="C315" t="s">
        <v>393</v>
      </c>
      <c r="D315" s="46" t="s">
        <v>400</v>
      </c>
      <c r="E315" t="s">
        <v>424</v>
      </c>
      <c r="F315">
        <v>26.861359</v>
      </c>
      <c r="G315">
        <v>-80.482093000000006</v>
      </c>
      <c r="H315" s="2">
        <v>0.66527777777777775</v>
      </c>
      <c r="I315">
        <v>80.900000000000006</v>
      </c>
      <c r="J315">
        <v>60.9</v>
      </c>
      <c r="K315">
        <v>83.7</v>
      </c>
      <c r="L315" s="46">
        <v>0.6</v>
      </c>
      <c r="M315" s="2">
        <v>0.76597222222222217</v>
      </c>
      <c r="N315">
        <v>70.599999999999994</v>
      </c>
      <c r="O315">
        <v>69.5</v>
      </c>
      <c r="P315">
        <v>70.7</v>
      </c>
      <c r="Q315">
        <v>0</v>
      </c>
      <c r="R315" t="s">
        <v>440</v>
      </c>
      <c r="S315">
        <v>275</v>
      </c>
      <c r="T315" s="2">
        <v>0.66319444444444442</v>
      </c>
      <c r="U315" s="2">
        <v>0.77083333333333337</v>
      </c>
      <c r="V315">
        <v>155.00000000000009</v>
      </c>
      <c r="W315" s="2">
        <v>0.6777777777777777</v>
      </c>
      <c r="X315" s="46" t="s">
        <v>1823</v>
      </c>
      <c r="Y315" t="s">
        <v>473</v>
      </c>
      <c r="Z315" s="46" t="s">
        <v>487</v>
      </c>
      <c r="AA315">
        <v>740</v>
      </c>
      <c r="AB315">
        <v>3</v>
      </c>
      <c r="AC315">
        <v>2</v>
      </c>
      <c r="AD315">
        <v>132.595</v>
      </c>
      <c r="AE315">
        <v>277</v>
      </c>
      <c r="AF315">
        <v>92.674999999999997</v>
      </c>
      <c r="AG315">
        <v>8.1050000000000004</v>
      </c>
      <c r="AH315">
        <v>-999</v>
      </c>
      <c r="AI315" t="s">
        <v>1609</v>
      </c>
      <c r="AJ315" s="46" t="s">
        <v>440</v>
      </c>
      <c r="AK315">
        <v>-999</v>
      </c>
      <c r="AL315">
        <v>-999</v>
      </c>
      <c r="AM315">
        <v>-999</v>
      </c>
      <c r="AN315">
        <v>-999</v>
      </c>
      <c r="AO315" s="46" t="s">
        <v>442</v>
      </c>
      <c r="AP315">
        <v>0.54700000000000004</v>
      </c>
      <c r="AQ315">
        <v>-999</v>
      </c>
      <c r="AR315">
        <v>-999</v>
      </c>
      <c r="AS315" s="46">
        <v>-999</v>
      </c>
      <c r="AT315" s="46" t="s">
        <v>442</v>
      </c>
      <c r="AU315" s="46">
        <v>0</v>
      </c>
      <c r="AV315" s="46" t="s">
        <v>442</v>
      </c>
      <c r="AW315" s="46" t="s">
        <v>442</v>
      </c>
      <c r="AX315" s="46" t="s">
        <v>442</v>
      </c>
      <c r="AY315" s="46" t="s">
        <v>768</v>
      </c>
      <c r="AZ315" s="46" t="s">
        <v>442</v>
      </c>
      <c r="BA315" t="s">
        <v>442</v>
      </c>
      <c r="BB315" t="s">
        <v>442</v>
      </c>
      <c r="BC315" s="2" t="s">
        <v>1032</v>
      </c>
      <c r="BD315">
        <v>0.7</v>
      </c>
      <c r="BE315" t="s">
        <v>1031</v>
      </c>
      <c r="BF315" s="2" t="s">
        <v>1033</v>
      </c>
      <c r="BG315">
        <v>3</v>
      </c>
      <c r="BH315" t="s">
        <v>768</v>
      </c>
      <c r="BI315" s="2" t="s">
        <v>1034</v>
      </c>
      <c r="BJ315">
        <v>1</v>
      </c>
      <c r="BK315" t="s">
        <v>768</v>
      </c>
      <c r="BL315" s="2">
        <v>0.75</v>
      </c>
      <c r="BM315">
        <v>80</v>
      </c>
      <c r="BN315">
        <v>80</v>
      </c>
      <c r="BO315">
        <v>80</v>
      </c>
      <c r="BP315">
        <v>80</v>
      </c>
      <c r="BQ315">
        <v>80</v>
      </c>
      <c r="BR315">
        <v>1920</v>
      </c>
      <c r="BS315">
        <v>-999</v>
      </c>
      <c r="BT315">
        <v>8.42178</v>
      </c>
      <c r="BU315">
        <v>-28.797000000000001</v>
      </c>
      <c r="BV315">
        <v>0.28211819999999999</v>
      </c>
      <c r="BW315">
        <v>0.2276309</v>
      </c>
      <c r="BX315">
        <v>5.6505560000000003E-2</v>
      </c>
      <c r="BY315">
        <v>0.2216543</v>
      </c>
      <c r="BZ315">
        <v>0.212091</v>
      </c>
      <c r="CA315" t="s">
        <v>429</v>
      </c>
      <c r="CB315">
        <v>1</v>
      </c>
      <c r="CC315">
        <v>2</v>
      </c>
      <c r="CD315">
        <v>1</v>
      </c>
      <c r="CE315">
        <v>20</v>
      </c>
      <c r="CF315" s="45" t="s">
        <v>863</v>
      </c>
      <c r="CG315">
        <v>-999</v>
      </c>
      <c r="CH315">
        <v>0</v>
      </c>
      <c r="CI315">
        <v>-999</v>
      </c>
      <c r="CJ315">
        <v>-999</v>
      </c>
      <c r="CK315">
        <v>0</v>
      </c>
      <c r="CL315">
        <v>0</v>
      </c>
      <c r="CM315">
        <v>0</v>
      </c>
      <c r="CN315">
        <v>1</v>
      </c>
      <c r="CO315" t="s">
        <v>1816</v>
      </c>
      <c r="CP315" s="8" t="s">
        <v>1184</v>
      </c>
    </row>
    <row r="316" spans="1:94" x14ac:dyDescent="0.3">
      <c r="A316" t="s">
        <v>294</v>
      </c>
      <c r="B316" s="1">
        <v>42781</v>
      </c>
      <c r="C316" t="s">
        <v>393</v>
      </c>
      <c r="D316" s="46" t="s">
        <v>400</v>
      </c>
      <c r="E316" t="s">
        <v>424</v>
      </c>
      <c r="F316">
        <v>26.861359</v>
      </c>
      <c r="G316">
        <v>-80.482093000000006</v>
      </c>
      <c r="H316" s="2">
        <v>0.29583333333333334</v>
      </c>
      <c r="I316">
        <v>63.8</v>
      </c>
      <c r="J316">
        <v>86.2</v>
      </c>
      <c r="K316">
        <v>62.6</v>
      </c>
      <c r="L316" s="46">
        <v>1.1000000000000001</v>
      </c>
      <c r="M316" s="2">
        <v>0.44097222222222227</v>
      </c>
      <c r="N316">
        <v>83.8</v>
      </c>
      <c r="O316">
        <v>62.5</v>
      </c>
      <c r="P316">
        <v>85.5</v>
      </c>
      <c r="Q316">
        <v>2.2000000000000002</v>
      </c>
      <c r="R316" t="s">
        <v>440</v>
      </c>
      <c r="S316">
        <v>276</v>
      </c>
      <c r="T316" s="2">
        <v>0.27083333333333331</v>
      </c>
      <c r="U316" s="2">
        <v>0.4375</v>
      </c>
      <c r="V316">
        <v>240.00000000000003</v>
      </c>
      <c r="W316" s="2">
        <v>0.29375000000000001</v>
      </c>
      <c r="X316" t="s">
        <v>429</v>
      </c>
      <c r="Y316" t="s">
        <v>473</v>
      </c>
      <c r="Z316" s="46" t="s">
        <v>486</v>
      </c>
      <c r="AA316">
        <v>940</v>
      </c>
      <c r="AB316">
        <v>2</v>
      </c>
      <c r="AC316">
        <v>4</v>
      </c>
      <c r="AD316">
        <v>159.22</v>
      </c>
      <c r="AE316">
        <v>288</v>
      </c>
      <c r="AF316">
        <v>101.42</v>
      </c>
      <c r="AG316">
        <v>10.25</v>
      </c>
      <c r="AH316">
        <v>-999</v>
      </c>
      <c r="AI316" t="s">
        <v>1610</v>
      </c>
      <c r="AJ316" s="46" t="s">
        <v>440</v>
      </c>
      <c r="AK316">
        <v>-999</v>
      </c>
      <c r="AL316">
        <v>-999</v>
      </c>
      <c r="AM316">
        <v>-999</v>
      </c>
      <c r="AN316">
        <v>-999</v>
      </c>
      <c r="AO316" s="46" t="s">
        <v>440</v>
      </c>
      <c r="AP316">
        <v>-999</v>
      </c>
      <c r="AQ316">
        <v>-999</v>
      </c>
      <c r="AR316">
        <v>-999</v>
      </c>
      <c r="AS316" s="46">
        <v>-999</v>
      </c>
      <c r="AT316" s="46" t="s">
        <v>440</v>
      </c>
      <c r="AU316" s="46">
        <v>-999</v>
      </c>
      <c r="AV316" s="46" t="s">
        <v>442</v>
      </c>
      <c r="AW316" s="46" t="s">
        <v>442</v>
      </c>
      <c r="AX316" s="46" t="s">
        <v>442</v>
      </c>
      <c r="AY316" s="46" t="s">
        <v>768</v>
      </c>
      <c r="AZ316" s="46" t="s">
        <v>442</v>
      </c>
      <c r="BA316" t="s">
        <v>442</v>
      </c>
      <c r="BB316" t="s">
        <v>442</v>
      </c>
      <c r="BC316" s="2">
        <v>0.29444444444444445</v>
      </c>
      <c r="BD316">
        <v>1</v>
      </c>
      <c r="BE316" t="s">
        <v>780</v>
      </c>
      <c r="BF316" s="2">
        <v>0.30416666666666664</v>
      </c>
      <c r="BG316">
        <v>3</v>
      </c>
      <c r="BH316" t="s">
        <v>768</v>
      </c>
      <c r="BI316" s="2">
        <v>0.31458333333333333</v>
      </c>
      <c r="BJ316">
        <v>0.5</v>
      </c>
      <c r="BK316" t="s">
        <v>472</v>
      </c>
      <c r="BL316" s="2">
        <v>0.39583333333333331</v>
      </c>
      <c r="BM316">
        <v>80</v>
      </c>
      <c r="BN316">
        <v>80</v>
      </c>
      <c r="BO316">
        <v>80</v>
      </c>
      <c r="BP316">
        <v>80</v>
      </c>
      <c r="BQ316">
        <v>80</v>
      </c>
      <c r="BR316">
        <v>1360</v>
      </c>
      <c r="BS316">
        <v>-999</v>
      </c>
      <c r="BT316">
        <v>7.63978</v>
      </c>
      <c r="BU316">
        <v>-27.414999999999999</v>
      </c>
      <c r="BV316">
        <v>0.26088479999999997</v>
      </c>
      <c r="BW316">
        <v>0.27963500000000002</v>
      </c>
      <c r="BX316">
        <v>6.6932110000000003E-2</v>
      </c>
      <c r="BY316">
        <v>0.1060055</v>
      </c>
      <c r="BZ316">
        <v>0.28654259999999998</v>
      </c>
      <c r="CA316" t="s">
        <v>429</v>
      </c>
      <c r="CB316">
        <v>1</v>
      </c>
      <c r="CC316">
        <v>2</v>
      </c>
      <c r="CD316">
        <v>1</v>
      </c>
      <c r="CE316">
        <v>10</v>
      </c>
      <c r="CF316" s="45" t="s">
        <v>863</v>
      </c>
      <c r="CG316">
        <v>-999</v>
      </c>
      <c r="CH316">
        <v>0</v>
      </c>
      <c r="CI316">
        <v>-999</v>
      </c>
      <c r="CJ316">
        <v>-999</v>
      </c>
      <c r="CK316">
        <v>0</v>
      </c>
      <c r="CL316">
        <v>0</v>
      </c>
      <c r="CM316">
        <v>0</v>
      </c>
      <c r="CN316">
        <v>1</v>
      </c>
      <c r="CO316" t="s">
        <v>1816</v>
      </c>
      <c r="CP316" t="s">
        <v>1035</v>
      </c>
    </row>
    <row r="317" spans="1:94" x14ac:dyDescent="0.3">
      <c r="A317" t="s">
        <v>295</v>
      </c>
      <c r="B317" s="1">
        <v>42784</v>
      </c>
      <c r="C317" t="s">
        <v>393</v>
      </c>
      <c r="D317" s="46" t="s">
        <v>400</v>
      </c>
      <c r="E317" t="s">
        <v>424</v>
      </c>
      <c r="F317">
        <v>26.861359</v>
      </c>
      <c r="G317">
        <v>-80.482093000000006</v>
      </c>
      <c r="H317" s="2">
        <v>0.26944444444444443</v>
      </c>
      <c r="I317">
        <v>58.6</v>
      </c>
      <c r="J317">
        <v>90.8</v>
      </c>
      <c r="K317">
        <v>56.8</v>
      </c>
      <c r="L317" s="46">
        <v>0</v>
      </c>
      <c r="M317" s="2">
        <v>0.41666666666666669</v>
      </c>
      <c r="N317">
        <v>79.8</v>
      </c>
      <c r="O317">
        <v>60.8</v>
      </c>
      <c r="P317">
        <v>83.1</v>
      </c>
      <c r="Q317">
        <v>1.3</v>
      </c>
      <c r="R317" t="s">
        <v>440</v>
      </c>
      <c r="S317">
        <v>277</v>
      </c>
      <c r="T317" s="2">
        <v>0.2638888888888889</v>
      </c>
      <c r="U317" s="2">
        <v>0.41666666666666669</v>
      </c>
      <c r="V317">
        <v>220.00000000000003</v>
      </c>
      <c r="W317" s="2">
        <v>0.29791666666666666</v>
      </c>
      <c r="X317" t="s">
        <v>457</v>
      </c>
      <c r="Y317" t="s">
        <v>473</v>
      </c>
      <c r="Z317" s="46" t="s">
        <v>487</v>
      </c>
      <c r="AA317">
        <v>900</v>
      </c>
      <c r="AB317">
        <v>2</v>
      </c>
      <c r="AC317">
        <v>2</v>
      </c>
      <c r="AD317">
        <v>151.685</v>
      </c>
      <c r="AE317">
        <v>295</v>
      </c>
      <c r="AF317">
        <v>101.155</v>
      </c>
      <c r="AG317">
        <v>9.9450000000000003</v>
      </c>
      <c r="AH317">
        <v>-999</v>
      </c>
      <c r="AI317" t="s">
        <v>613</v>
      </c>
      <c r="AJ317" s="46" t="s">
        <v>440</v>
      </c>
      <c r="AK317">
        <v>-999</v>
      </c>
      <c r="AL317">
        <v>-999</v>
      </c>
      <c r="AM317">
        <v>-999</v>
      </c>
      <c r="AN317">
        <v>-999</v>
      </c>
      <c r="AO317" s="46" t="s">
        <v>440</v>
      </c>
      <c r="AP317">
        <v>-999</v>
      </c>
      <c r="AQ317">
        <v>-999</v>
      </c>
      <c r="AR317">
        <v>-999</v>
      </c>
      <c r="AS317" s="46">
        <v>-999</v>
      </c>
      <c r="AT317" s="46" t="s">
        <v>442</v>
      </c>
      <c r="AU317" s="46">
        <v>0</v>
      </c>
      <c r="AV317" s="46" t="s">
        <v>442</v>
      </c>
      <c r="AW317" s="46" t="s">
        <v>442</v>
      </c>
      <c r="AX317" s="46" t="s">
        <v>442</v>
      </c>
      <c r="AY317" s="46" t="s">
        <v>750</v>
      </c>
      <c r="AZ317" s="46" t="s">
        <v>442</v>
      </c>
      <c r="BA317" t="s">
        <v>442</v>
      </c>
      <c r="BB317" t="s">
        <v>442</v>
      </c>
      <c r="BC317">
        <v>-999</v>
      </c>
      <c r="BD317">
        <v>-999</v>
      </c>
      <c r="BE317">
        <v>-999</v>
      </c>
      <c r="BF317" s="2">
        <v>0.31736111111111115</v>
      </c>
      <c r="BG317">
        <v>3</v>
      </c>
      <c r="BH317" t="s">
        <v>750</v>
      </c>
      <c r="BI317" s="43">
        <v>-999</v>
      </c>
      <c r="BJ317">
        <v>-999</v>
      </c>
      <c r="BK317">
        <v>-999</v>
      </c>
      <c r="BL317" s="2">
        <v>0.59444444444444444</v>
      </c>
      <c r="BM317">
        <v>-999</v>
      </c>
      <c r="BN317">
        <v>-999</v>
      </c>
      <c r="BO317">
        <v>-999</v>
      </c>
      <c r="BP317">
        <v>-999</v>
      </c>
      <c r="BQ317">
        <v>-999</v>
      </c>
      <c r="BR317">
        <v>1520</v>
      </c>
      <c r="BS317">
        <v>-999</v>
      </c>
      <c r="BT317">
        <v>7.8119999999999994</v>
      </c>
      <c r="BU317">
        <v>-28.997</v>
      </c>
      <c r="BV317">
        <v>0.32988719999999999</v>
      </c>
      <c r="BW317">
        <v>0.2619165</v>
      </c>
      <c r="BX317">
        <v>6.0930280000000003E-2</v>
      </c>
      <c r="BY317">
        <v>0.1173336</v>
      </c>
      <c r="BZ317">
        <v>0.22993240000000001</v>
      </c>
      <c r="CA317" t="s">
        <v>429</v>
      </c>
      <c r="CB317">
        <v>0</v>
      </c>
      <c r="CC317">
        <v>1</v>
      </c>
      <c r="CD317">
        <v>1</v>
      </c>
      <c r="CE317">
        <v>5</v>
      </c>
      <c r="CF317" s="45" t="s">
        <v>863</v>
      </c>
      <c r="CG317">
        <v>-999</v>
      </c>
      <c r="CH317">
        <v>0</v>
      </c>
      <c r="CI317">
        <v>-999</v>
      </c>
      <c r="CJ317">
        <v>-999</v>
      </c>
      <c r="CK317">
        <v>0</v>
      </c>
      <c r="CL317">
        <v>0</v>
      </c>
      <c r="CM317">
        <v>0</v>
      </c>
      <c r="CN317">
        <v>1</v>
      </c>
      <c r="CO317" t="s">
        <v>1816</v>
      </c>
    </row>
    <row r="318" spans="1:94" x14ac:dyDescent="0.3">
      <c r="A318" t="s">
        <v>297</v>
      </c>
      <c r="B318" s="1">
        <v>42788</v>
      </c>
      <c r="C318" t="s">
        <v>393</v>
      </c>
      <c r="D318" s="46" t="s">
        <v>400</v>
      </c>
      <c r="E318" t="s">
        <v>424</v>
      </c>
      <c r="F318">
        <v>26.861359</v>
      </c>
      <c r="G318">
        <v>-80.482093000000006</v>
      </c>
      <c r="H318" s="2">
        <v>0.27083333333333331</v>
      </c>
      <c r="I318">
        <v>73.099999999999994</v>
      </c>
      <c r="J318">
        <v>76.400000000000006</v>
      </c>
      <c r="K318">
        <v>74.599999999999994</v>
      </c>
      <c r="L318" s="46">
        <v>0</v>
      </c>
      <c r="M318" s="2" t="s">
        <v>429</v>
      </c>
      <c r="N318" t="s">
        <v>429</v>
      </c>
      <c r="O318" t="s">
        <v>429</v>
      </c>
      <c r="P318" t="s">
        <v>429</v>
      </c>
      <c r="Q318" t="s">
        <v>429</v>
      </c>
      <c r="R318" t="s">
        <v>442</v>
      </c>
      <c r="S318">
        <v>279</v>
      </c>
      <c r="T318" s="2">
        <v>0.2638888888888889</v>
      </c>
      <c r="U318" s="2">
        <v>0.35416666666666669</v>
      </c>
      <c r="V318">
        <v>130.00000000000003</v>
      </c>
      <c r="W318" s="2">
        <v>0.28611111111111115</v>
      </c>
      <c r="X318" t="s">
        <v>429</v>
      </c>
      <c r="Y318" t="s">
        <v>473</v>
      </c>
      <c r="Z318" s="46" t="s">
        <v>485</v>
      </c>
      <c r="AA318">
        <v>840</v>
      </c>
      <c r="AB318">
        <v>2</v>
      </c>
      <c r="AC318">
        <v>3</v>
      </c>
      <c r="AD318">
        <v>127.24</v>
      </c>
      <c r="AE318">
        <v>287</v>
      </c>
      <c r="AF318">
        <v>88.87</v>
      </c>
      <c r="AG318">
        <v>9.6</v>
      </c>
      <c r="AH318">
        <v>-999</v>
      </c>
      <c r="AI318" t="s">
        <v>615</v>
      </c>
      <c r="AJ318" s="46" t="s">
        <v>440</v>
      </c>
      <c r="AK318">
        <v>-999</v>
      </c>
      <c r="AL318">
        <v>-999</v>
      </c>
      <c r="AM318">
        <v>-999</v>
      </c>
      <c r="AN318">
        <v>-999</v>
      </c>
      <c r="AO318" s="46" t="s">
        <v>440</v>
      </c>
      <c r="AP318">
        <v>-999</v>
      </c>
      <c r="AQ318">
        <v>-999</v>
      </c>
      <c r="AR318">
        <v>-999</v>
      </c>
      <c r="AS318" s="46">
        <v>-999</v>
      </c>
      <c r="AT318" s="46" t="s">
        <v>440</v>
      </c>
      <c r="AU318" s="46">
        <v>-999</v>
      </c>
      <c r="AV318" s="46" t="s">
        <v>442</v>
      </c>
      <c r="AW318" s="46" t="s">
        <v>442</v>
      </c>
      <c r="AX318" s="46" t="s">
        <v>442</v>
      </c>
      <c r="AY318" s="46" t="s">
        <v>750</v>
      </c>
      <c r="AZ318" s="46" t="s">
        <v>442</v>
      </c>
      <c r="BA318" t="s">
        <v>442</v>
      </c>
      <c r="BB318" t="s">
        <v>442</v>
      </c>
      <c r="BC318" s="2">
        <v>0.28750000000000003</v>
      </c>
      <c r="BD318">
        <v>0.8</v>
      </c>
      <c r="BE318" t="s">
        <v>467</v>
      </c>
      <c r="BF318" s="2">
        <v>0.29652777777777778</v>
      </c>
      <c r="BG318">
        <v>3</v>
      </c>
      <c r="BH318" t="s">
        <v>750</v>
      </c>
      <c r="BI318" s="2">
        <v>0.30694444444444441</v>
      </c>
      <c r="BJ318">
        <v>1.1000000000000001</v>
      </c>
      <c r="BK318" t="s">
        <v>750</v>
      </c>
      <c r="BL318" s="2">
        <v>0.39097222222222222</v>
      </c>
      <c r="BM318">
        <v>80</v>
      </c>
      <c r="BN318">
        <v>80</v>
      </c>
      <c r="BO318">
        <v>80</v>
      </c>
      <c r="BP318">
        <v>80</v>
      </c>
      <c r="BQ318">
        <v>80</v>
      </c>
      <c r="BR318">
        <v>1800</v>
      </c>
      <c r="BS318">
        <v>-999</v>
      </c>
      <c r="BT318">
        <v>6.9369999999999994</v>
      </c>
      <c r="BU318">
        <v>-26.393000000000001</v>
      </c>
      <c r="BV318">
        <v>0.22679189999999999</v>
      </c>
      <c r="BW318">
        <v>0.28469860000000002</v>
      </c>
      <c r="BX318">
        <v>5.7423929999999998E-2</v>
      </c>
      <c r="BY318">
        <v>5.7798599999999999E-2</v>
      </c>
      <c r="BZ318">
        <v>0.37328689999999998</v>
      </c>
      <c r="CA318" t="s">
        <v>429</v>
      </c>
      <c r="CB318">
        <v>1</v>
      </c>
      <c r="CC318">
        <v>20</v>
      </c>
      <c r="CD318">
        <v>5</v>
      </c>
      <c r="CE318">
        <v>110</v>
      </c>
      <c r="CF318">
        <v>20</v>
      </c>
      <c r="CG318">
        <v>5.5</v>
      </c>
      <c r="CH318">
        <v>2</v>
      </c>
      <c r="CI318" t="s">
        <v>1167</v>
      </c>
      <c r="CJ318" t="s">
        <v>1807</v>
      </c>
      <c r="CK318">
        <v>4</v>
      </c>
      <c r="CL318">
        <v>1</v>
      </c>
      <c r="CM318">
        <v>1</v>
      </c>
      <c r="CN318">
        <v>0</v>
      </c>
      <c r="CO318" t="s">
        <v>1816</v>
      </c>
      <c r="CP318" t="s">
        <v>1036</v>
      </c>
    </row>
    <row r="319" spans="1:94" x14ac:dyDescent="0.3">
      <c r="A319" t="s">
        <v>53</v>
      </c>
      <c r="B319" s="1">
        <v>42312</v>
      </c>
      <c r="C319" t="s">
        <v>389</v>
      </c>
      <c r="D319" s="46" t="s">
        <v>404</v>
      </c>
      <c r="E319" t="s">
        <v>424</v>
      </c>
      <c r="F319">
        <v>27.038309999999999</v>
      </c>
      <c r="G319">
        <v>-80.168689999999998</v>
      </c>
      <c r="H319" s="2">
        <v>0.5756944444444444</v>
      </c>
      <c r="I319">
        <v>86.7</v>
      </c>
      <c r="J319">
        <v>64</v>
      </c>
      <c r="K319">
        <v>91.6</v>
      </c>
      <c r="L319" s="46">
        <v>2.1</v>
      </c>
      <c r="M319" s="2">
        <v>0.73611111111111116</v>
      </c>
      <c r="N319">
        <v>78.400000000000006</v>
      </c>
      <c r="O319">
        <v>63.1</v>
      </c>
      <c r="P319">
        <v>80.400000000000006</v>
      </c>
      <c r="Q319">
        <v>0.8</v>
      </c>
      <c r="R319" t="s">
        <v>440</v>
      </c>
      <c r="S319">
        <v>53</v>
      </c>
      <c r="T319" s="2">
        <v>0.57291666666666663</v>
      </c>
      <c r="U319" s="2">
        <v>0.72916666666666663</v>
      </c>
      <c r="V319">
        <v>225</v>
      </c>
      <c r="W319" s="2">
        <v>0.61805555555555558</v>
      </c>
      <c r="X319" t="s">
        <v>429</v>
      </c>
      <c r="Y319" t="s">
        <v>453</v>
      </c>
      <c r="Z319" s="46" t="s">
        <v>485</v>
      </c>
      <c r="AA319">
        <v>640</v>
      </c>
      <c r="AB319">
        <v>2</v>
      </c>
      <c r="AC319">
        <v>2</v>
      </c>
      <c r="AD319">
        <v>120.108</v>
      </c>
      <c r="AE319">
        <v>270</v>
      </c>
      <c r="AF319">
        <v>83.097999999999999</v>
      </c>
      <c r="AG319">
        <v>9.5399999999999991</v>
      </c>
      <c r="AH319">
        <v>-999</v>
      </c>
      <c r="AI319" t="s">
        <v>1678</v>
      </c>
      <c r="AJ319" s="46" t="s">
        <v>440</v>
      </c>
      <c r="AK319">
        <v>-999</v>
      </c>
      <c r="AL319">
        <v>-999</v>
      </c>
      <c r="AM319">
        <v>-999</v>
      </c>
      <c r="AN319">
        <v>-999</v>
      </c>
      <c r="AO319" s="46" t="s">
        <v>440</v>
      </c>
      <c r="AP319">
        <v>-999</v>
      </c>
      <c r="AQ319" t="s">
        <v>440</v>
      </c>
      <c r="AR319">
        <v>-999</v>
      </c>
      <c r="AS319" s="46">
        <v>-999</v>
      </c>
      <c r="AT319" s="46" t="s">
        <v>442</v>
      </c>
      <c r="AU319" s="46">
        <v>0</v>
      </c>
      <c r="AV319" s="46" t="s">
        <v>442</v>
      </c>
      <c r="AW319" s="46" t="s">
        <v>442</v>
      </c>
      <c r="AX319" s="46" t="s">
        <v>442</v>
      </c>
      <c r="AY319" s="46" t="s">
        <v>472</v>
      </c>
      <c r="AZ319" s="46">
        <v>-999</v>
      </c>
      <c r="BA319" t="s">
        <v>442</v>
      </c>
      <c r="BB319">
        <v>-999</v>
      </c>
      <c r="BC319" s="2">
        <v>0.61875000000000002</v>
      </c>
      <c r="BD319">
        <v>0.6</v>
      </c>
      <c r="BE319" t="s">
        <v>467</v>
      </c>
      <c r="BF319" s="2">
        <v>0.63611111111111118</v>
      </c>
      <c r="BG319">
        <v>0.7</v>
      </c>
      <c r="BH319" t="s">
        <v>472</v>
      </c>
      <c r="BI319" s="2">
        <v>0.64513888888888882</v>
      </c>
      <c r="BJ319">
        <v>1</v>
      </c>
      <c r="BK319" t="s">
        <v>472</v>
      </c>
      <c r="BL319" s="2">
        <v>0.68819444444444444</v>
      </c>
      <c r="BM319">
        <v>80</v>
      </c>
      <c r="BN319">
        <v>80</v>
      </c>
      <c r="BO319">
        <v>80</v>
      </c>
      <c r="BP319" t="s">
        <v>429</v>
      </c>
      <c r="BQ319">
        <v>80</v>
      </c>
      <c r="BR319">
        <v>480</v>
      </c>
      <c r="BS319">
        <v>-999</v>
      </c>
      <c r="BT319">
        <v>5.2840000000000007</v>
      </c>
      <c r="BU319">
        <v>-19.472714285714286</v>
      </c>
      <c r="BV319">
        <v>0.43040139999999999</v>
      </c>
      <c r="BW319">
        <v>0.14076159999999999</v>
      </c>
      <c r="BX319">
        <v>5.8511069999999998E-2</v>
      </c>
      <c r="BY319">
        <v>2.1797E-2</v>
      </c>
      <c r="BZ319">
        <v>0.4798944</v>
      </c>
      <c r="CA319" t="s">
        <v>429</v>
      </c>
      <c r="CB319">
        <v>0</v>
      </c>
      <c r="CC319" t="s">
        <v>429</v>
      </c>
      <c r="CD319">
        <v>2</v>
      </c>
      <c r="CE319">
        <v>2</v>
      </c>
      <c r="CF319">
        <v>5</v>
      </c>
      <c r="CG319">
        <v>0.4</v>
      </c>
      <c r="CH319">
        <v>0</v>
      </c>
      <c r="CI319">
        <v>-999</v>
      </c>
      <c r="CJ319">
        <v>-999</v>
      </c>
      <c r="CK319">
        <v>20</v>
      </c>
      <c r="CL319">
        <v>0</v>
      </c>
      <c r="CM319">
        <v>0</v>
      </c>
      <c r="CN319">
        <v>1</v>
      </c>
      <c r="CO319" t="s">
        <v>881</v>
      </c>
      <c r="CP319" t="s">
        <v>882</v>
      </c>
    </row>
    <row r="320" spans="1:94" x14ac:dyDescent="0.3">
      <c r="A320" t="s">
        <v>54</v>
      </c>
      <c r="B320" s="1">
        <v>42312</v>
      </c>
      <c r="C320" t="s">
        <v>389</v>
      </c>
      <c r="D320" s="46" t="s">
        <v>404</v>
      </c>
      <c r="E320" t="s">
        <v>424</v>
      </c>
      <c r="F320">
        <v>27.038309999999999</v>
      </c>
      <c r="G320">
        <v>-80.168689999999998</v>
      </c>
      <c r="H320" s="2">
        <v>0.5756944444444444</v>
      </c>
      <c r="I320">
        <v>86.7</v>
      </c>
      <c r="J320">
        <v>64</v>
      </c>
      <c r="K320">
        <v>91.6</v>
      </c>
      <c r="L320" s="46">
        <v>2.1</v>
      </c>
      <c r="M320" s="2">
        <v>0.73611111111111116</v>
      </c>
      <c r="N320">
        <v>78.400000000000006</v>
      </c>
      <c r="O320">
        <v>63.1</v>
      </c>
      <c r="P320">
        <v>80.400000000000006</v>
      </c>
      <c r="Q320">
        <v>0.8</v>
      </c>
      <c r="R320" t="s">
        <v>440</v>
      </c>
      <c r="S320">
        <v>54</v>
      </c>
      <c r="T320" s="2">
        <v>0.57291666666666663</v>
      </c>
      <c r="U320" s="2">
        <v>0.72916666666666663</v>
      </c>
      <c r="V320">
        <v>225</v>
      </c>
      <c r="W320" s="2">
        <v>0.64722222222222225</v>
      </c>
      <c r="X320" t="s">
        <v>429</v>
      </c>
      <c r="Y320" t="s">
        <v>453</v>
      </c>
      <c r="Z320" s="46" t="s">
        <v>485</v>
      </c>
      <c r="AA320">
        <v>680</v>
      </c>
      <c r="AB320">
        <v>2</v>
      </c>
      <c r="AC320">
        <v>3</v>
      </c>
      <c r="AD320">
        <v>121.88</v>
      </c>
      <c r="AE320">
        <v>274</v>
      </c>
      <c r="AF320">
        <v>88.87</v>
      </c>
      <c r="AG320">
        <v>8.85</v>
      </c>
      <c r="AH320">
        <v>-999</v>
      </c>
      <c r="AI320" t="s">
        <v>1679</v>
      </c>
      <c r="AJ320" s="46" t="s">
        <v>440</v>
      </c>
      <c r="AK320">
        <v>-999</v>
      </c>
      <c r="AL320">
        <v>-999</v>
      </c>
      <c r="AM320">
        <v>-999</v>
      </c>
      <c r="AN320">
        <v>-999</v>
      </c>
      <c r="AO320" s="46" t="s">
        <v>442</v>
      </c>
      <c r="AP320">
        <v>0.25700000000000001</v>
      </c>
      <c r="AQ320" t="s">
        <v>442</v>
      </c>
      <c r="AR320">
        <v>0.52700000000000002</v>
      </c>
      <c r="AS320" s="49">
        <v>0.64722222222222225</v>
      </c>
      <c r="AT320" s="46" t="s">
        <v>442</v>
      </c>
      <c r="AU320" s="46">
        <v>0</v>
      </c>
      <c r="AV320" s="46" t="s">
        <v>442</v>
      </c>
      <c r="AW320" s="46" t="s">
        <v>442</v>
      </c>
      <c r="AX320" s="46" t="s">
        <v>442</v>
      </c>
      <c r="AY320" s="46" t="s">
        <v>472</v>
      </c>
      <c r="AZ320" s="46">
        <v>-999</v>
      </c>
      <c r="BA320" t="s">
        <v>442</v>
      </c>
      <c r="BB320">
        <v>-999</v>
      </c>
      <c r="BC320" s="2">
        <v>0.6479166666666667</v>
      </c>
      <c r="BD320">
        <v>0.5</v>
      </c>
      <c r="BE320" t="s">
        <v>467</v>
      </c>
      <c r="BF320" s="2">
        <v>0.65625</v>
      </c>
      <c r="BG320">
        <v>0.6</v>
      </c>
      <c r="BH320" t="s">
        <v>472</v>
      </c>
      <c r="BI320" s="2" t="s">
        <v>429</v>
      </c>
      <c r="BJ320" t="s">
        <v>429</v>
      </c>
      <c r="BK320" t="s">
        <v>429</v>
      </c>
      <c r="BL320" s="2">
        <v>0.68819444444444444</v>
      </c>
      <c r="BM320">
        <v>60</v>
      </c>
      <c r="BN320">
        <v>60</v>
      </c>
      <c r="BO320">
        <v>80</v>
      </c>
      <c r="BP320">
        <v>80</v>
      </c>
      <c r="BQ320" t="s">
        <v>429</v>
      </c>
      <c r="BR320">
        <v>480</v>
      </c>
      <c r="BS320">
        <v>-999</v>
      </c>
      <c r="BT320">
        <v>5.6850000000000005</v>
      </c>
      <c r="BU320">
        <v>-20.526</v>
      </c>
      <c r="BV320">
        <v>0.40326640000000002</v>
      </c>
      <c r="BW320">
        <v>0.1806497</v>
      </c>
      <c r="BX320">
        <v>7.1727449999999998E-2</v>
      </c>
      <c r="BY320">
        <v>2.5615260000000001E-2</v>
      </c>
      <c r="BZ320">
        <v>0.4727346</v>
      </c>
      <c r="CA320" t="s">
        <v>429</v>
      </c>
      <c r="CB320">
        <v>0</v>
      </c>
      <c r="CC320" t="s">
        <v>429</v>
      </c>
      <c r="CD320">
        <v>2</v>
      </c>
      <c r="CE320">
        <v>2</v>
      </c>
      <c r="CF320">
        <v>5</v>
      </c>
      <c r="CG320">
        <v>0.4</v>
      </c>
      <c r="CH320">
        <v>0</v>
      </c>
      <c r="CI320">
        <v>-999</v>
      </c>
      <c r="CJ320">
        <v>-999</v>
      </c>
      <c r="CK320">
        <v>20</v>
      </c>
      <c r="CL320">
        <v>0</v>
      </c>
      <c r="CM320">
        <v>0</v>
      </c>
      <c r="CN320">
        <v>1</v>
      </c>
      <c r="CO320" t="s">
        <v>881</v>
      </c>
      <c r="CP320" t="s">
        <v>882</v>
      </c>
    </row>
    <row r="321" spans="1:94" x14ac:dyDescent="0.3">
      <c r="A321" t="s">
        <v>55</v>
      </c>
      <c r="B321" s="1">
        <v>42312</v>
      </c>
      <c r="C321" t="s">
        <v>389</v>
      </c>
      <c r="D321" s="46" t="s">
        <v>404</v>
      </c>
      <c r="E321" t="s">
        <v>424</v>
      </c>
      <c r="F321">
        <v>27.038309999999999</v>
      </c>
      <c r="G321">
        <v>-80.168689999999998</v>
      </c>
      <c r="H321" s="2">
        <v>0.5756944444444444</v>
      </c>
      <c r="I321">
        <v>86.7</v>
      </c>
      <c r="J321">
        <v>64</v>
      </c>
      <c r="K321">
        <v>91.6</v>
      </c>
      <c r="L321" s="46">
        <v>2.1</v>
      </c>
      <c r="M321" s="2">
        <v>0.73611111111111116</v>
      </c>
      <c r="N321">
        <v>78.400000000000006</v>
      </c>
      <c r="O321">
        <v>63.1</v>
      </c>
      <c r="P321">
        <v>80.400000000000006</v>
      </c>
      <c r="Q321">
        <v>0.8</v>
      </c>
      <c r="R321" t="s">
        <v>440</v>
      </c>
      <c r="S321">
        <v>55</v>
      </c>
      <c r="T321" s="2">
        <v>0.57291666666666663</v>
      </c>
      <c r="U321" s="2">
        <v>0.72916666666666663</v>
      </c>
      <c r="V321">
        <v>225</v>
      </c>
      <c r="W321" s="2">
        <v>0.69791666666666663</v>
      </c>
      <c r="X321" t="s">
        <v>429</v>
      </c>
      <c r="Y321" t="s">
        <v>453</v>
      </c>
      <c r="Z321" s="46" t="s">
        <v>485</v>
      </c>
      <c r="AA321">
        <v>720</v>
      </c>
      <c r="AB321">
        <v>3</v>
      </c>
      <c r="AC321">
        <v>2</v>
      </c>
      <c r="AD321">
        <v>129.80000000000001</v>
      </c>
      <c r="AE321">
        <v>261</v>
      </c>
      <c r="AF321">
        <v>81.39</v>
      </c>
      <c r="AG321">
        <v>8.51</v>
      </c>
      <c r="AH321">
        <v>-999</v>
      </c>
      <c r="AI321" t="s">
        <v>1680</v>
      </c>
      <c r="AJ321" s="46" t="s">
        <v>440</v>
      </c>
      <c r="AK321">
        <v>-999</v>
      </c>
      <c r="AL321">
        <v>-999</v>
      </c>
      <c r="AM321">
        <v>-999</v>
      </c>
      <c r="AN321">
        <v>-999</v>
      </c>
      <c r="AO321" s="46" t="s">
        <v>440</v>
      </c>
      <c r="AP321">
        <v>-999</v>
      </c>
      <c r="AQ321" t="s">
        <v>440</v>
      </c>
      <c r="AR321">
        <v>-999</v>
      </c>
      <c r="AS321" s="46">
        <v>-999</v>
      </c>
      <c r="AT321" s="46" t="s">
        <v>442</v>
      </c>
      <c r="AU321" s="46">
        <v>1</v>
      </c>
      <c r="AV321" s="46" t="s">
        <v>442</v>
      </c>
      <c r="AW321" s="46" t="s">
        <v>442</v>
      </c>
      <c r="AX321" s="46" t="s">
        <v>442</v>
      </c>
      <c r="AY321" s="46" t="s">
        <v>472</v>
      </c>
      <c r="AZ321" s="46">
        <v>-999</v>
      </c>
      <c r="BA321" t="s">
        <v>442</v>
      </c>
      <c r="BB321">
        <v>-999</v>
      </c>
      <c r="BC321" s="2">
        <v>0.69930555555555562</v>
      </c>
      <c r="BD321">
        <v>0.7</v>
      </c>
      <c r="BE321" t="s">
        <v>467</v>
      </c>
      <c r="BF321" s="43">
        <v>-999</v>
      </c>
      <c r="BG321">
        <v>-999</v>
      </c>
      <c r="BH321">
        <v>-999</v>
      </c>
      <c r="BI321" s="43">
        <v>-999</v>
      </c>
      <c r="BJ321">
        <v>-999</v>
      </c>
      <c r="BK321">
        <v>-999</v>
      </c>
      <c r="BL321" s="2">
        <v>0.85416666666666663</v>
      </c>
      <c r="BM321">
        <v>-999</v>
      </c>
      <c r="BN321">
        <v>-999</v>
      </c>
      <c r="BO321">
        <v>-999</v>
      </c>
      <c r="BP321">
        <v>-999</v>
      </c>
      <c r="BQ321">
        <v>-999</v>
      </c>
      <c r="BR321">
        <v>300</v>
      </c>
      <c r="BS321">
        <v>-999</v>
      </c>
      <c r="BT321">
        <v>9.293000000000001</v>
      </c>
      <c r="BU321">
        <v>-18.758571428571425</v>
      </c>
      <c r="BV321">
        <v>0.23213539999999999</v>
      </c>
      <c r="BW321">
        <v>0.11554879999999999</v>
      </c>
      <c r="BX321">
        <v>0.32692650000000001</v>
      </c>
      <c r="BY321">
        <v>0.26102340000000002</v>
      </c>
      <c r="BZ321">
        <v>7.8819559999999997E-2</v>
      </c>
      <c r="CA321" t="s">
        <v>429</v>
      </c>
      <c r="CB321">
        <v>1</v>
      </c>
      <c r="CC321" t="s">
        <v>429</v>
      </c>
      <c r="CD321">
        <v>2</v>
      </c>
      <c r="CE321">
        <v>2</v>
      </c>
      <c r="CF321">
        <v>5</v>
      </c>
      <c r="CG321">
        <v>0.4</v>
      </c>
      <c r="CH321">
        <v>0</v>
      </c>
      <c r="CI321">
        <v>-999</v>
      </c>
      <c r="CJ321">
        <v>-999</v>
      </c>
      <c r="CK321">
        <v>20</v>
      </c>
      <c r="CL321">
        <v>0</v>
      </c>
      <c r="CM321">
        <v>0</v>
      </c>
      <c r="CN321">
        <v>1</v>
      </c>
      <c r="CO321" t="s">
        <v>881</v>
      </c>
      <c r="CP321" t="s">
        <v>882</v>
      </c>
    </row>
    <row r="322" spans="1:94" x14ac:dyDescent="0.3">
      <c r="A322" t="s">
        <v>56</v>
      </c>
      <c r="B322" s="1">
        <v>42312</v>
      </c>
      <c r="C322" t="s">
        <v>389</v>
      </c>
      <c r="D322" s="46" t="s">
        <v>404</v>
      </c>
      <c r="E322" t="s">
        <v>424</v>
      </c>
      <c r="F322">
        <v>27.038309999999999</v>
      </c>
      <c r="G322">
        <v>-80.168689999999998</v>
      </c>
      <c r="H322" s="2">
        <v>0.5756944444444444</v>
      </c>
      <c r="I322">
        <v>86.7</v>
      </c>
      <c r="J322">
        <v>64</v>
      </c>
      <c r="K322">
        <v>91.6</v>
      </c>
      <c r="L322" s="46">
        <v>2.1</v>
      </c>
      <c r="M322" s="2">
        <v>0.73611111111111116</v>
      </c>
      <c r="N322">
        <v>78.400000000000006</v>
      </c>
      <c r="O322">
        <v>63.1</v>
      </c>
      <c r="P322">
        <v>80.400000000000006</v>
      </c>
      <c r="Q322">
        <v>0.8</v>
      </c>
      <c r="R322" t="s">
        <v>440</v>
      </c>
      <c r="S322">
        <v>56</v>
      </c>
      <c r="T322" s="2">
        <v>0.57291666666666663</v>
      </c>
      <c r="U322" s="2">
        <v>0.72916666666666663</v>
      </c>
      <c r="V322">
        <v>225</v>
      </c>
      <c r="W322" s="2">
        <v>0.70624999999999993</v>
      </c>
      <c r="X322" t="s">
        <v>429</v>
      </c>
      <c r="Y322" t="s">
        <v>453</v>
      </c>
      <c r="Z322" s="46" t="s">
        <v>485</v>
      </c>
      <c r="AA322">
        <v>750</v>
      </c>
      <c r="AB322">
        <v>3</v>
      </c>
      <c r="AC322">
        <v>2</v>
      </c>
      <c r="AD322">
        <v>144.11000000000001</v>
      </c>
      <c r="AE322">
        <v>304</v>
      </c>
      <c r="AF322">
        <v>102.3</v>
      </c>
      <c r="AG322">
        <v>9.58</v>
      </c>
      <c r="AH322">
        <v>-999</v>
      </c>
      <c r="AI322" t="s">
        <v>1681</v>
      </c>
      <c r="AJ322" s="46" t="s">
        <v>440</v>
      </c>
      <c r="AK322">
        <v>-999</v>
      </c>
      <c r="AL322">
        <v>-999</v>
      </c>
      <c r="AM322">
        <v>-999</v>
      </c>
      <c r="AN322">
        <v>-999</v>
      </c>
      <c r="AO322" s="46" t="s">
        <v>442</v>
      </c>
      <c r="AP322">
        <v>0.17199999999999999</v>
      </c>
      <c r="AQ322" t="s">
        <v>442</v>
      </c>
      <c r="AR322">
        <v>0.21199999999999999</v>
      </c>
      <c r="AS322" s="49">
        <v>0.70624999999999993</v>
      </c>
      <c r="AT322" s="46" t="s">
        <v>442</v>
      </c>
      <c r="AU322" s="46">
        <v>0</v>
      </c>
      <c r="AV322" s="46" t="s">
        <v>442</v>
      </c>
      <c r="AW322" s="46" t="s">
        <v>442</v>
      </c>
      <c r="AX322" s="46" t="s">
        <v>442</v>
      </c>
      <c r="AY322" s="46" t="s">
        <v>472</v>
      </c>
      <c r="AZ322" s="46">
        <v>-999</v>
      </c>
      <c r="BA322" t="s">
        <v>442</v>
      </c>
      <c r="BB322">
        <v>-999</v>
      </c>
      <c r="BC322">
        <v>-999</v>
      </c>
      <c r="BD322">
        <v>-999</v>
      </c>
      <c r="BE322">
        <v>-999</v>
      </c>
      <c r="BF322" s="2">
        <v>0.72222222222222221</v>
      </c>
      <c r="BG322">
        <v>1</v>
      </c>
      <c r="BH322" t="s">
        <v>472</v>
      </c>
      <c r="BI322" s="43">
        <v>-999</v>
      </c>
      <c r="BJ322">
        <v>-999</v>
      </c>
      <c r="BK322">
        <v>-999</v>
      </c>
      <c r="BL322" s="2">
        <v>0.85416666666666663</v>
      </c>
      <c r="BM322">
        <v>-999</v>
      </c>
      <c r="BN322">
        <v>-999</v>
      </c>
      <c r="BO322">
        <v>-999</v>
      </c>
      <c r="BP322">
        <v>-999</v>
      </c>
      <c r="BQ322">
        <v>-999</v>
      </c>
      <c r="BR322">
        <v>500</v>
      </c>
      <c r="BS322">
        <v>-999</v>
      </c>
      <c r="BT322">
        <v>5.5489999999999995</v>
      </c>
      <c r="BU322">
        <v>-18.924071428571427</v>
      </c>
      <c r="BV322">
        <v>0.47969109999999998</v>
      </c>
      <c r="BW322">
        <v>0.15488179999999999</v>
      </c>
      <c r="BX322">
        <v>5.6136699999999998E-2</v>
      </c>
      <c r="BY322">
        <v>2.1769500000000001E-2</v>
      </c>
      <c r="BZ322">
        <v>0.42635440000000002</v>
      </c>
      <c r="CA322" t="s">
        <v>429</v>
      </c>
      <c r="CB322">
        <v>1</v>
      </c>
      <c r="CC322" t="s">
        <v>429</v>
      </c>
      <c r="CD322">
        <v>2</v>
      </c>
      <c r="CE322">
        <v>2</v>
      </c>
      <c r="CF322">
        <v>5</v>
      </c>
      <c r="CG322">
        <v>0.4</v>
      </c>
      <c r="CH322">
        <v>0</v>
      </c>
      <c r="CI322">
        <v>-999</v>
      </c>
      <c r="CJ322">
        <v>-999</v>
      </c>
      <c r="CK322">
        <v>20</v>
      </c>
      <c r="CL322">
        <v>0</v>
      </c>
      <c r="CM322">
        <v>0</v>
      </c>
      <c r="CN322">
        <v>1</v>
      </c>
      <c r="CO322" t="s">
        <v>881</v>
      </c>
      <c r="CP322" t="s">
        <v>882</v>
      </c>
    </row>
    <row r="323" spans="1:94" x14ac:dyDescent="0.3">
      <c r="A323" t="s">
        <v>57</v>
      </c>
      <c r="B323" s="1">
        <v>42313</v>
      </c>
      <c r="C323" t="s">
        <v>389</v>
      </c>
      <c r="D323" s="46" t="s">
        <v>404</v>
      </c>
      <c r="E323" t="s">
        <v>424</v>
      </c>
      <c r="F323">
        <v>27.03687</v>
      </c>
      <c r="G323">
        <v>-80.167829999999995</v>
      </c>
      <c r="H323" s="2">
        <v>0.28472222222222221</v>
      </c>
      <c r="I323">
        <v>72</v>
      </c>
      <c r="J323">
        <v>76.400000000000006</v>
      </c>
      <c r="K323">
        <v>75.900000000000006</v>
      </c>
      <c r="L323" s="46">
        <v>0</v>
      </c>
      <c r="M323" s="2">
        <v>0.44513888888888892</v>
      </c>
      <c r="N323">
        <v>84.1</v>
      </c>
      <c r="O323">
        <v>73.7</v>
      </c>
      <c r="P323">
        <v>92.7</v>
      </c>
      <c r="Q323">
        <v>1.4</v>
      </c>
      <c r="R323" t="s">
        <v>440</v>
      </c>
      <c r="S323">
        <v>57</v>
      </c>
      <c r="T323" s="2">
        <v>0.28125</v>
      </c>
      <c r="U323" s="2">
        <v>0.44097222222222227</v>
      </c>
      <c r="V323">
        <v>230.00000000000006</v>
      </c>
      <c r="W323" s="2">
        <v>0.40763888888888888</v>
      </c>
      <c r="X323" t="s">
        <v>429</v>
      </c>
      <c r="Y323" t="s">
        <v>453</v>
      </c>
      <c r="Z323" s="46" t="s">
        <v>485</v>
      </c>
      <c r="AA323">
        <v>640</v>
      </c>
      <c r="AB323">
        <v>2</v>
      </c>
      <c r="AC323">
        <v>3</v>
      </c>
      <c r="AD323">
        <v>117.23099999999999</v>
      </c>
      <c r="AE323">
        <v>267</v>
      </c>
      <c r="AF323">
        <v>80.322000000000003</v>
      </c>
      <c r="AG323">
        <v>8.7899999999999991</v>
      </c>
      <c r="AH323">
        <v>-999</v>
      </c>
      <c r="AI323" t="s">
        <v>504</v>
      </c>
      <c r="AJ323" s="46" t="s">
        <v>440</v>
      </c>
      <c r="AK323">
        <v>-999</v>
      </c>
      <c r="AL323">
        <v>-999</v>
      </c>
      <c r="AM323">
        <v>-999</v>
      </c>
      <c r="AN323">
        <v>-999</v>
      </c>
      <c r="AO323" s="46" t="s">
        <v>440</v>
      </c>
      <c r="AP323">
        <v>-999</v>
      </c>
      <c r="AQ323" t="s">
        <v>440</v>
      </c>
      <c r="AR323">
        <v>-999</v>
      </c>
      <c r="AS323" s="46">
        <v>-999</v>
      </c>
      <c r="AT323" s="46" t="s">
        <v>440</v>
      </c>
      <c r="AU323" s="46">
        <v>-999</v>
      </c>
      <c r="AV323" s="46" t="s">
        <v>442</v>
      </c>
      <c r="AW323" s="46" t="s">
        <v>442</v>
      </c>
      <c r="AX323" s="46" t="s">
        <v>442</v>
      </c>
      <c r="AY323" s="46" t="s">
        <v>472</v>
      </c>
      <c r="AZ323" s="46">
        <v>-999</v>
      </c>
      <c r="BA323" t="s">
        <v>442</v>
      </c>
      <c r="BB323">
        <v>-999</v>
      </c>
      <c r="BC323">
        <v>-999</v>
      </c>
      <c r="BD323">
        <v>-999</v>
      </c>
      <c r="BE323">
        <v>-999</v>
      </c>
      <c r="BF323" s="2">
        <v>0.42222222222222222</v>
      </c>
      <c r="BG323">
        <v>0.4</v>
      </c>
      <c r="BH323" t="s">
        <v>472</v>
      </c>
      <c r="BI323" s="43">
        <v>-999</v>
      </c>
      <c r="BJ323">
        <v>-999</v>
      </c>
      <c r="BK323">
        <v>-999</v>
      </c>
      <c r="BL323" s="2">
        <v>0.41666666666666669</v>
      </c>
      <c r="BM323">
        <v>-999</v>
      </c>
      <c r="BN323">
        <v>-999</v>
      </c>
      <c r="BO323">
        <v>-999</v>
      </c>
      <c r="BP323">
        <v>-999</v>
      </c>
      <c r="BQ323">
        <v>-999</v>
      </c>
      <c r="BR323">
        <v>180</v>
      </c>
      <c r="BS323">
        <v>-999</v>
      </c>
      <c r="BT323">
        <v>6.343</v>
      </c>
      <c r="BU323">
        <v>-18.39</v>
      </c>
      <c r="BV323">
        <v>0.44618180000000002</v>
      </c>
      <c r="BW323">
        <v>0.2417251</v>
      </c>
      <c r="BX323">
        <v>7.1285929999999997E-2</v>
      </c>
      <c r="BY323">
        <v>2.4677480000000002E-2</v>
      </c>
      <c r="BZ323">
        <v>0.31218590000000002</v>
      </c>
      <c r="CA323" t="s">
        <v>429</v>
      </c>
      <c r="CB323">
        <v>0</v>
      </c>
      <c r="CC323" t="s">
        <v>429</v>
      </c>
      <c r="CD323">
        <v>2</v>
      </c>
      <c r="CE323">
        <v>10</v>
      </c>
      <c r="CF323">
        <v>15</v>
      </c>
      <c r="CG323">
        <v>0.66666666666666663</v>
      </c>
      <c r="CH323">
        <v>1</v>
      </c>
      <c r="CI323">
        <v>-999</v>
      </c>
      <c r="CJ323">
        <v>-999</v>
      </c>
      <c r="CK323">
        <v>20</v>
      </c>
      <c r="CL323">
        <v>0</v>
      </c>
      <c r="CM323">
        <v>0</v>
      </c>
      <c r="CN323">
        <v>1</v>
      </c>
      <c r="CO323" t="s">
        <v>881</v>
      </c>
      <c r="CP323" t="s">
        <v>883</v>
      </c>
    </row>
    <row r="324" spans="1:94" x14ac:dyDescent="0.3">
      <c r="A324" t="s">
        <v>58</v>
      </c>
      <c r="B324" s="1">
        <v>42313</v>
      </c>
      <c r="C324" t="s">
        <v>389</v>
      </c>
      <c r="D324" s="46" t="s">
        <v>404</v>
      </c>
      <c r="E324" t="s">
        <v>424</v>
      </c>
      <c r="F324">
        <v>27.038309999999999</v>
      </c>
      <c r="G324">
        <v>-80.168689999999998</v>
      </c>
      <c r="H324" s="2">
        <v>0.28472222222222221</v>
      </c>
      <c r="I324">
        <v>72</v>
      </c>
      <c r="J324">
        <v>76.400000000000006</v>
      </c>
      <c r="K324">
        <v>75.900000000000006</v>
      </c>
      <c r="L324" s="46">
        <v>0</v>
      </c>
      <c r="M324" s="2">
        <v>0.44513888888888892</v>
      </c>
      <c r="N324">
        <v>84.1</v>
      </c>
      <c r="O324">
        <v>73.7</v>
      </c>
      <c r="P324">
        <v>92.7</v>
      </c>
      <c r="Q324">
        <v>1.4</v>
      </c>
      <c r="R324" t="s">
        <v>440</v>
      </c>
      <c r="S324">
        <v>58</v>
      </c>
      <c r="T324" s="2">
        <v>0.57291666666666663</v>
      </c>
      <c r="U324" s="2">
        <v>0.72916666666666663</v>
      </c>
      <c r="V324">
        <v>225</v>
      </c>
      <c r="W324" s="2">
        <v>0.64236111111111105</v>
      </c>
      <c r="X324" t="s">
        <v>429</v>
      </c>
      <c r="Y324" t="s">
        <v>453</v>
      </c>
      <c r="Z324" s="46" t="s">
        <v>485</v>
      </c>
      <c r="AA324">
        <v>680</v>
      </c>
      <c r="AB324">
        <v>3</v>
      </c>
      <c r="AC324">
        <v>2</v>
      </c>
      <c r="AD324">
        <v>120.122</v>
      </c>
      <c r="AE324">
        <v>270</v>
      </c>
      <c r="AF324">
        <v>86.56</v>
      </c>
      <c r="AG324">
        <v>8.89</v>
      </c>
      <c r="AH324">
        <v>-999</v>
      </c>
      <c r="AI324" t="s">
        <v>1682</v>
      </c>
      <c r="AJ324" s="46" t="s">
        <v>440</v>
      </c>
      <c r="AK324">
        <v>-999</v>
      </c>
      <c r="AL324">
        <v>-999</v>
      </c>
      <c r="AM324">
        <v>-999</v>
      </c>
      <c r="AN324">
        <v>-999</v>
      </c>
      <c r="AO324" s="46" t="s">
        <v>440</v>
      </c>
      <c r="AP324">
        <v>-999</v>
      </c>
      <c r="AQ324" t="s">
        <v>440</v>
      </c>
      <c r="AR324">
        <v>-999</v>
      </c>
      <c r="AS324" s="46">
        <v>-999</v>
      </c>
      <c r="AT324" s="46" t="s">
        <v>440</v>
      </c>
      <c r="AU324" s="46">
        <v>-999</v>
      </c>
      <c r="AV324" s="46" t="s">
        <v>442</v>
      </c>
      <c r="AW324" s="46" t="s">
        <v>442</v>
      </c>
      <c r="AX324" s="46" t="s">
        <v>442</v>
      </c>
      <c r="AY324" s="46" t="s">
        <v>472</v>
      </c>
      <c r="AZ324" s="46">
        <v>-999</v>
      </c>
      <c r="BA324" t="s">
        <v>442</v>
      </c>
      <c r="BB324">
        <v>-999</v>
      </c>
      <c r="BC324" s="2">
        <v>0.6430555555555556</v>
      </c>
      <c r="BD324">
        <v>0.7</v>
      </c>
      <c r="BE324" t="s">
        <v>467</v>
      </c>
      <c r="BF324" s="2" t="s">
        <v>429</v>
      </c>
      <c r="BG324" t="s">
        <v>429</v>
      </c>
      <c r="BH324" t="s">
        <v>429</v>
      </c>
      <c r="BI324" s="2">
        <v>0.66527777777777775</v>
      </c>
      <c r="BJ324">
        <v>1.1000000000000001</v>
      </c>
      <c r="BK324" t="s">
        <v>472</v>
      </c>
      <c r="BL324" s="2">
        <v>0.75416666666666676</v>
      </c>
      <c r="BM324">
        <v>80</v>
      </c>
      <c r="BN324">
        <v>80</v>
      </c>
      <c r="BO324" t="s">
        <v>429</v>
      </c>
      <c r="BP324" t="s">
        <v>429</v>
      </c>
      <c r="BQ324">
        <v>80</v>
      </c>
      <c r="BR324">
        <v>700</v>
      </c>
      <c r="BS324">
        <v>-999</v>
      </c>
      <c r="BT324">
        <v>6.1419999999999995</v>
      </c>
      <c r="BU324">
        <v>-19.977357142857141</v>
      </c>
      <c r="BV324">
        <v>0.45579890000000001</v>
      </c>
      <c r="BW324">
        <v>0.22837969999999999</v>
      </c>
      <c r="BX324">
        <v>7.4983179999999997E-2</v>
      </c>
      <c r="BY324">
        <v>2.6314790000000001E-2</v>
      </c>
      <c r="BZ324">
        <v>0.39811259999999998</v>
      </c>
      <c r="CA324" t="s">
        <v>429</v>
      </c>
      <c r="CB324">
        <v>0</v>
      </c>
      <c r="CC324" t="s">
        <v>429</v>
      </c>
      <c r="CD324">
        <v>2</v>
      </c>
      <c r="CE324">
        <v>10</v>
      </c>
      <c r="CF324">
        <v>15</v>
      </c>
      <c r="CG324">
        <v>0.66666666666666663</v>
      </c>
      <c r="CH324">
        <v>1</v>
      </c>
      <c r="CI324">
        <v>-999</v>
      </c>
      <c r="CJ324">
        <v>-999</v>
      </c>
      <c r="CK324">
        <v>20</v>
      </c>
      <c r="CL324">
        <v>0</v>
      </c>
      <c r="CM324">
        <v>0</v>
      </c>
      <c r="CN324">
        <v>1</v>
      </c>
      <c r="CO324" t="s">
        <v>881</v>
      </c>
      <c r="CP324" t="s">
        <v>1826</v>
      </c>
    </row>
    <row r="325" spans="1:94" x14ac:dyDescent="0.3">
      <c r="A325" t="s">
        <v>59</v>
      </c>
      <c r="B325" s="1">
        <v>42313</v>
      </c>
      <c r="C325" t="s">
        <v>389</v>
      </c>
      <c r="D325" s="46" t="s">
        <v>404</v>
      </c>
      <c r="E325" t="s">
        <v>424</v>
      </c>
      <c r="F325">
        <v>27.038309999999999</v>
      </c>
      <c r="G325">
        <v>-80.168689999999998</v>
      </c>
      <c r="H325" s="2">
        <v>0.28472222222222221</v>
      </c>
      <c r="I325">
        <v>72</v>
      </c>
      <c r="J325">
        <v>76.400000000000006</v>
      </c>
      <c r="K325">
        <v>75.900000000000006</v>
      </c>
      <c r="L325" s="46">
        <v>0</v>
      </c>
      <c r="M325" s="2">
        <v>0.44513888888888892</v>
      </c>
      <c r="N325">
        <v>84.1</v>
      </c>
      <c r="O325">
        <v>73.7</v>
      </c>
      <c r="P325">
        <v>92.7</v>
      </c>
      <c r="Q325">
        <v>1.4</v>
      </c>
      <c r="R325" t="s">
        <v>440</v>
      </c>
      <c r="S325">
        <v>59</v>
      </c>
      <c r="T325" s="2">
        <v>0.57291666666666663</v>
      </c>
      <c r="U325" s="2">
        <v>0.72916666666666663</v>
      </c>
      <c r="V325">
        <v>225</v>
      </c>
      <c r="W325" s="2">
        <v>0.7055555555555556</v>
      </c>
      <c r="X325" t="s">
        <v>429</v>
      </c>
      <c r="Y325" t="s">
        <v>453</v>
      </c>
      <c r="Z325" s="46" t="s">
        <v>485</v>
      </c>
      <c r="AA325">
        <v>720</v>
      </c>
      <c r="AB325">
        <v>3</v>
      </c>
      <c r="AC325">
        <v>2</v>
      </c>
      <c r="AD325">
        <v>129.30000000000001</v>
      </c>
      <c r="AE325">
        <v>259</v>
      </c>
      <c r="AF325">
        <v>81.11</v>
      </c>
      <c r="AG325">
        <v>7.99</v>
      </c>
      <c r="AH325">
        <v>-999</v>
      </c>
      <c r="AI325" t="s">
        <v>1683</v>
      </c>
      <c r="AJ325" s="46" t="s">
        <v>440</v>
      </c>
      <c r="AK325">
        <v>-999</v>
      </c>
      <c r="AL325">
        <v>-999</v>
      </c>
      <c r="AM325">
        <v>-999</v>
      </c>
      <c r="AN325">
        <v>-999</v>
      </c>
      <c r="AO325" s="46" t="s">
        <v>440</v>
      </c>
      <c r="AP325">
        <v>-999</v>
      </c>
      <c r="AQ325" t="s">
        <v>440</v>
      </c>
      <c r="AR325">
        <v>-999</v>
      </c>
      <c r="AS325" s="46">
        <v>-999</v>
      </c>
      <c r="AT325" s="46" t="s">
        <v>442</v>
      </c>
      <c r="AU325" s="46">
        <v>1</v>
      </c>
      <c r="AV325" s="46" t="s">
        <v>442</v>
      </c>
      <c r="AW325" s="46" t="s">
        <v>442</v>
      </c>
      <c r="AX325" s="46" t="s">
        <v>442</v>
      </c>
      <c r="AY325" s="46" t="s">
        <v>467</v>
      </c>
      <c r="AZ325" s="46">
        <v>-999</v>
      </c>
      <c r="BA325" t="s">
        <v>442</v>
      </c>
      <c r="BB325">
        <v>-999</v>
      </c>
      <c r="BC325" s="2">
        <v>0.70624999999999993</v>
      </c>
      <c r="BD325">
        <v>0.6</v>
      </c>
      <c r="BE325" t="s">
        <v>467</v>
      </c>
      <c r="BF325" s="2">
        <v>0.71597222222222223</v>
      </c>
      <c r="BG325">
        <v>1</v>
      </c>
      <c r="BH325" t="s">
        <v>467</v>
      </c>
      <c r="BI325" s="2">
        <v>0.72430555555555554</v>
      </c>
      <c r="BJ325">
        <v>1</v>
      </c>
      <c r="BK325" t="s">
        <v>467</v>
      </c>
      <c r="BL325" s="2">
        <v>0.75416666666666676</v>
      </c>
      <c r="BM325">
        <v>60</v>
      </c>
      <c r="BN325">
        <v>60</v>
      </c>
      <c r="BO325">
        <v>80</v>
      </c>
      <c r="BP325">
        <v>80</v>
      </c>
      <c r="BQ325">
        <v>80</v>
      </c>
      <c r="BR325">
        <v>500</v>
      </c>
      <c r="BS325">
        <v>-999</v>
      </c>
      <c r="BT325">
        <v>6.0670000000000002</v>
      </c>
      <c r="BU325">
        <v>-18.138999999999999</v>
      </c>
      <c r="BV325">
        <v>0.45986880000000002</v>
      </c>
      <c r="BW325">
        <v>0.2111383</v>
      </c>
      <c r="BX325">
        <v>6.116137E-2</v>
      </c>
      <c r="BY325">
        <v>2.2678130000000001E-2</v>
      </c>
      <c r="BZ325">
        <v>0.32732670000000003</v>
      </c>
      <c r="CA325" t="s">
        <v>429</v>
      </c>
      <c r="CB325">
        <v>1</v>
      </c>
      <c r="CC325" t="s">
        <v>429</v>
      </c>
      <c r="CD325">
        <v>2</v>
      </c>
      <c r="CE325">
        <v>10</v>
      </c>
      <c r="CF325">
        <v>15</v>
      </c>
      <c r="CG325">
        <v>0.66666666666666663</v>
      </c>
      <c r="CH325">
        <v>1</v>
      </c>
      <c r="CI325">
        <v>-999</v>
      </c>
      <c r="CJ325">
        <v>-999</v>
      </c>
      <c r="CK325">
        <v>20</v>
      </c>
      <c r="CL325">
        <v>0</v>
      </c>
      <c r="CM325">
        <v>0</v>
      </c>
      <c r="CN325">
        <v>1</v>
      </c>
      <c r="CO325" t="s">
        <v>881</v>
      </c>
      <c r="CP325" t="s">
        <v>882</v>
      </c>
    </row>
    <row r="326" spans="1:94" x14ac:dyDescent="0.3">
      <c r="A326" t="s">
        <v>60</v>
      </c>
      <c r="B326" s="1">
        <v>42313</v>
      </c>
      <c r="C326" t="s">
        <v>389</v>
      </c>
      <c r="D326" s="46" t="s">
        <v>404</v>
      </c>
      <c r="E326" t="s">
        <v>424</v>
      </c>
      <c r="F326">
        <v>27.038309999999999</v>
      </c>
      <c r="G326">
        <v>-80.168689999999998</v>
      </c>
      <c r="H326" s="2">
        <v>0.28472222222222221</v>
      </c>
      <c r="I326">
        <v>72</v>
      </c>
      <c r="J326">
        <v>76.400000000000006</v>
      </c>
      <c r="K326">
        <v>75.900000000000006</v>
      </c>
      <c r="L326" s="46">
        <v>0</v>
      </c>
      <c r="M326" s="2">
        <v>0.44513888888888892</v>
      </c>
      <c r="N326">
        <v>84.1</v>
      </c>
      <c r="O326">
        <v>73.7</v>
      </c>
      <c r="P326">
        <v>92.7</v>
      </c>
      <c r="Q326">
        <v>1.4</v>
      </c>
      <c r="R326" t="s">
        <v>440</v>
      </c>
      <c r="S326">
        <v>60</v>
      </c>
      <c r="T326" s="2">
        <v>0.57291666666666663</v>
      </c>
      <c r="U326" s="2">
        <v>0.72916666666666663</v>
      </c>
      <c r="V326">
        <v>225</v>
      </c>
      <c r="W326" s="2">
        <v>0.71597222222222223</v>
      </c>
      <c r="X326" t="s">
        <v>429</v>
      </c>
      <c r="Y326" t="s">
        <v>453</v>
      </c>
      <c r="Z326" s="46" t="s">
        <v>485</v>
      </c>
      <c r="AA326">
        <v>750</v>
      </c>
      <c r="AB326">
        <v>3</v>
      </c>
      <c r="AC326">
        <v>1</v>
      </c>
      <c r="AD326">
        <v>136.1</v>
      </c>
      <c r="AE326">
        <v>297</v>
      </c>
      <c r="AF326">
        <v>98.23</v>
      </c>
      <c r="AG326">
        <v>8.1199999999999992</v>
      </c>
      <c r="AH326">
        <v>-999</v>
      </c>
      <c r="AI326" t="s">
        <v>1684</v>
      </c>
      <c r="AJ326" s="46" t="s">
        <v>440</v>
      </c>
      <c r="AK326">
        <v>-999</v>
      </c>
      <c r="AL326">
        <v>-999</v>
      </c>
      <c r="AM326">
        <v>-999</v>
      </c>
      <c r="AN326">
        <v>-999</v>
      </c>
      <c r="AO326" s="46" t="s">
        <v>440</v>
      </c>
      <c r="AP326">
        <v>-999</v>
      </c>
      <c r="AQ326" t="s">
        <v>440</v>
      </c>
      <c r="AR326">
        <v>-999</v>
      </c>
      <c r="AS326" s="46">
        <v>-999</v>
      </c>
      <c r="AT326" s="46" t="s">
        <v>440</v>
      </c>
      <c r="AU326" s="46">
        <v>-999</v>
      </c>
      <c r="AV326" s="46" t="s">
        <v>442</v>
      </c>
      <c r="AW326" s="46" t="s">
        <v>442</v>
      </c>
      <c r="AX326" s="46" t="s">
        <v>442</v>
      </c>
      <c r="AY326" s="46" t="s">
        <v>467</v>
      </c>
      <c r="AZ326" s="46">
        <v>-999</v>
      </c>
      <c r="BA326" t="s">
        <v>442</v>
      </c>
      <c r="BB326">
        <v>-999</v>
      </c>
      <c r="BC326">
        <v>-999</v>
      </c>
      <c r="BD326">
        <v>-999</v>
      </c>
      <c r="BE326">
        <v>-999</v>
      </c>
      <c r="BF326" s="2">
        <v>0.72916666666666663</v>
      </c>
      <c r="BG326">
        <v>1.1000000000000001</v>
      </c>
      <c r="BH326" t="s">
        <v>467</v>
      </c>
      <c r="BI326" s="43">
        <v>-999</v>
      </c>
      <c r="BJ326">
        <v>-999</v>
      </c>
      <c r="BK326">
        <v>-999</v>
      </c>
      <c r="BL326" s="2">
        <v>0.75416666666666676</v>
      </c>
      <c r="BM326">
        <v>-999</v>
      </c>
      <c r="BN326">
        <v>-999</v>
      </c>
      <c r="BO326">
        <v>-999</v>
      </c>
      <c r="BP326">
        <v>-999</v>
      </c>
      <c r="BQ326">
        <v>-999</v>
      </c>
      <c r="BR326">
        <v>850</v>
      </c>
      <c r="BS326">
        <v>-999</v>
      </c>
      <c r="BT326">
        <v>6.1190000000000007</v>
      </c>
      <c r="BU326">
        <v>-17.709</v>
      </c>
      <c r="BV326">
        <v>0.48264940000000001</v>
      </c>
      <c r="BW326">
        <v>0.20597109999999999</v>
      </c>
      <c r="BX326">
        <v>5.911773E-2</v>
      </c>
      <c r="BY326">
        <v>2.236925E-2</v>
      </c>
      <c r="BZ326">
        <v>0.3041008</v>
      </c>
      <c r="CA326" t="s">
        <v>429</v>
      </c>
      <c r="CB326">
        <v>0</v>
      </c>
      <c r="CC326" t="s">
        <v>429</v>
      </c>
      <c r="CD326">
        <v>2</v>
      </c>
      <c r="CE326">
        <v>10</v>
      </c>
      <c r="CF326">
        <v>15</v>
      </c>
      <c r="CG326">
        <v>0.66666666666666663</v>
      </c>
      <c r="CH326">
        <v>1</v>
      </c>
      <c r="CI326">
        <v>-999</v>
      </c>
      <c r="CJ326">
        <v>-999</v>
      </c>
      <c r="CK326">
        <v>20</v>
      </c>
      <c r="CL326">
        <v>0</v>
      </c>
      <c r="CM326">
        <v>0</v>
      </c>
      <c r="CN326">
        <v>1</v>
      </c>
      <c r="CO326" t="s">
        <v>881</v>
      </c>
      <c r="CP326" t="s">
        <v>882</v>
      </c>
    </row>
    <row r="327" spans="1:94" x14ac:dyDescent="0.3">
      <c r="A327" t="s">
        <v>62</v>
      </c>
      <c r="B327" s="1">
        <v>42316</v>
      </c>
      <c r="C327" t="s">
        <v>389</v>
      </c>
      <c r="D327" s="46" t="s">
        <v>404</v>
      </c>
      <c r="E327" t="s">
        <v>424</v>
      </c>
      <c r="F327">
        <v>27.038309999999999</v>
      </c>
      <c r="G327">
        <v>-80.168689999999998</v>
      </c>
      <c r="H327" s="2" t="s">
        <v>429</v>
      </c>
      <c r="I327" t="s">
        <v>429</v>
      </c>
      <c r="J327" t="s">
        <v>429</v>
      </c>
      <c r="K327" t="s">
        <v>429</v>
      </c>
      <c r="L327" s="46" t="s">
        <v>429</v>
      </c>
      <c r="M327" s="2" t="s">
        <v>429</v>
      </c>
      <c r="N327" t="s">
        <v>429</v>
      </c>
      <c r="O327" t="s">
        <v>429</v>
      </c>
      <c r="P327" t="s">
        <v>429</v>
      </c>
      <c r="Q327" t="s">
        <v>429</v>
      </c>
      <c r="R327" t="s">
        <v>429</v>
      </c>
      <c r="S327">
        <v>62</v>
      </c>
      <c r="T327" s="2">
        <v>0.5625</v>
      </c>
      <c r="U327" s="2">
        <v>0.72916666666666663</v>
      </c>
      <c r="V327">
        <v>239.99999999999994</v>
      </c>
      <c r="W327" s="2">
        <v>0.61388888888888882</v>
      </c>
      <c r="X327" t="s">
        <v>429</v>
      </c>
      <c r="Y327" t="s">
        <v>453</v>
      </c>
      <c r="Z327" s="46" t="s">
        <v>485</v>
      </c>
      <c r="AA327">
        <v>700</v>
      </c>
      <c r="AB327">
        <v>3</v>
      </c>
      <c r="AC327">
        <v>3</v>
      </c>
      <c r="AD327" t="s">
        <v>429</v>
      </c>
      <c r="AE327">
        <v>280</v>
      </c>
      <c r="AF327" t="s">
        <v>429</v>
      </c>
      <c r="AG327" t="s">
        <v>429</v>
      </c>
      <c r="AH327">
        <v>-999</v>
      </c>
      <c r="AI327" t="s">
        <v>1686</v>
      </c>
      <c r="AJ327" s="46" t="s">
        <v>440</v>
      </c>
      <c r="AK327">
        <v>-999</v>
      </c>
      <c r="AL327">
        <v>-999</v>
      </c>
      <c r="AM327">
        <v>-999</v>
      </c>
      <c r="AN327">
        <v>-999</v>
      </c>
      <c r="AO327" s="46" t="s">
        <v>442</v>
      </c>
      <c r="AP327">
        <v>0.496</v>
      </c>
      <c r="AQ327" t="s">
        <v>440</v>
      </c>
      <c r="AR327">
        <v>-999</v>
      </c>
      <c r="AS327" s="49">
        <v>0.61388888888888882</v>
      </c>
      <c r="AT327" s="46" t="s">
        <v>442</v>
      </c>
      <c r="AU327" s="46">
        <v>0</v>
      </c>
      <c r="AV327" s="46" t="s">
        <v>442</v>
      </c>
      <c r="AW327" s="46" t="s">
        <v>442</v>
      </c>
      <c r="AX327" s="46" t="s">
        <v>442</v>
      </c>
      <c r="AY327" s="46" t="s">
        <v>463</v>
      </c>
      <c r="AZ327" s="46">
        <v>-999</v>
      </c>
      <c r="BA327" t="s">
        <v>442</v>
      </c>
      <c r="BB327">
        <v>-999</v>
      </c>
      <c r="BC327" s="2">
        <v>0.61458333333333337</v>
      </c>
      <c r="BD327">
        <v>0.5</v>
      </c>
      <c r="BE327" t="s">
        <v>467</v>
      </c>
      <c r="BF327" s="2">
        <v>0.625</v>
      </c>
      <c r="BG327">
        <v>0.5</v>
      </c>
      <c r="BH327" t="s">
        <v>467</v>
      </c>
      <c r="BI327" s="2">
        <v>0.63611111111111118</v>
      </c>
      <c r="BJ327">
        <v>0.7</v>
      </c>
      <c r="BK327" t="s">
        <v>467</v>
      </c>
      <c r="BL327" s="2">
        <v>0.7416666666666667</v>
      </c>
      <c r="BM327">
        <v>80</v>
      </c>
      <c r="BN327">
        <v>80</v>
      </c>
      <c r="BO327" t="s">
        <v>884</v>
      </c>
      <c r="BP327">
        <v>80</v>
      </c>
      <c r="BQ327">
        <v>60</v>
      </c>
      <c r="BR327">
        <v>200</v>
      </c>
      <c r="BS327">
        <v>-999</v>
      </c>
      <c r="BT327">
        <v>6.4960000000000004</v>
      </c>
      <c r="BU327">
        <v>-22.200642857142856</v>
      </c>
      <c r="BV327">
        <v>0.21602080000000001</v>
      </c>
      <c r="BW327">
        <v>0.25091059999999998</v>
      </c>
      <c r="BX327">
        <v>8.9420280000000005E-2</v>
      </c>
      <c r="BY327">
        <v>3.6189909999999999E-2</v>
      </c>
      <c r="BZ327">
        <v>0.40570879999999998</v>
      </c>
      <c r="CA327" t="s">
        <v>429</v>
      </c>
      <c r="CB327">
        <v>0</v>
      </c>
      <c r="CC327" t="s">
        <v>429</v>
      </c>
      <c r="CD327">
        <v>2</v>
      </c>
      <c r="CE327">
        <v>6</v>
      </c>
      <c r="CF327">
        <v>8</v>
      </c>
      <c r="CG327">
        <v>0.75</v>
      </c>
      <c r="CH327">
        <v>1</v>
      </c>
      <c r="CI327">
        <v>-999</v>
      </c>
      <c r="CJ327">
        <v>-999</v>
      </c>
      <c r="CK327">
        <v>2</v>
      </c>
      <c r="CL327">
        <v>0</v>
      </c>
      <c r="CM327">
        <v>0</v>
      </c>
      <c r="CN327">
        <v>1</v>
      </c>
      <c r="CO327" t="s">
        <v>1816</v>
      </c>
      <c r="CP327" t="s">
        <v>887</v>
      </c>
    </row>
    <row r="328" spans="1:94" x14ac:dyDescent="0.3">
      <c r="A328" t="s">
        <v>63</v>
      </c>
      <c r="B328" s="1">
        <v>42316</v>
      </c>
      <c r="C328" t="s">
        <v>389</v>
      </c>
      <c r="D328" s="46" t="s">
        <v>404</v>
      </c>
      <c r="E328" t="s">
        <v>424</v>
      </c>
      <c r="F328">
        <v>27.038309999999999</v>
      </c>
      <c r="G328">
        <v>-80.168689999999998</v>
      </c>
      <c r="H328" s="2" t="s">
        <v>429</v>
      </c>
      <c r="I328" t="s">
        <v>429</v>
      </c>
      <c r="J328" t="s">
        <v>429</v>
      </c>
      <c r="K328" t="s">
        <v>429</v>
      </c>
      <c r="L328" s="46" t="s">
        <v>429</v>
      </c>
      <c r="M328" s="2" t="s">
        <v>429</v>
      </c>
      <c r="N328" t="s">
        <v>429</v>
      </c>
      <c r="O328" t="s">
        <v>429</v>
      </c>
      <c r="P328" t="s">
        <v>429</v>
      </c>
      <c r="Q328" t="s">
        <v>429</v>
      </c>
      <c r="R328" t="s">
        <v>429</v>
      </c>
      <c r="S328">
        <v>63</v>
      </c>
      <c r="T328" s="2">
        <v>0.5625</v>
      </c>
      <c r="U328" s="2">
        <v>0.72916666666666663</v>
      </c>
      <c r="V328">
        <v>239.99999999999994</v>
      </c>
      <c r="W328" s="2">
        <v>0.6958333333333333</v>
      </c>
      <c r="X328" t="s">
        <v>429</v>
      </c>
      <c r="Y328" t="s">
        <v>453</v>
      </c>
      <c r="Z328" s="46" t="s">
        <v>485</v>
      </c>
      <c r="AA328">
        <v>700</v>
      </c>
      <c r="AB328">
        <v>3</v>
      </c>
      <c r="AC328">
        <v>2</v>
      </c>
      <c r="AD328" t="s">
        <v>429</v>
      </c>
      <c r="AE328">
        <v>280</v>
      </c>
      <c r="AF328" t="s">
        <v>429</v>
      </c>
      <c r="AG328" t="s">
        <v>429</v>
      </c>
      <c r="AH328">
        <v>-999</v>
      </c>
      <c r="AI328" t="s">
        <v>1687</v>
      </c>
      <c r="AJ328" s="46" t="s">
        <v>440</v>
      </c>
      <c r="AK328">
        <v>-999</v>
      </c>
      <c r="AL328">
        <v>-999</v>
      </c>
      <c r="AM328">
        <v>-999</v>
      </c>
      <c r="AN328">
        <v>-999</v>
      </c>
      <c r="AO328" s="46" t="s">
        <v>440</v>
      </c>
      <c r="AP328">
        <v>-999</v>
      </c>
      <c r="AQ328" t="s">
        <v>440</v>
      </c>
      <c r="AR328">
        <v>-999</v>
      </c>
      <c r="AS328" s="46">
        <v>-999</v>
      </c>
      <c r="AT328" s="46" t="s">
        <v>440</v>
      </c>
      <c r="AU328" s="46">
        <v>-999</v>
      </c>
      <c r="AV328" s="46" t="s">
        <v>442</v>
      </c>
      <c r="AW328" s="46" t="s">
        <v>442</v>
      </c>
      <c r="AX328" s="46" t="s">
        <v>442</v>
      </c>
      <c r="AY328" s="46" t="s">
        <v>467</v>
      </c>
      <c r="AZ328" s="46">
        <v>-999</v>
      </c>
      <c r="BA328" t="s">
        <v>442</v>
      </c>
      <c r="BB328">
        <v>-999</v>
      </c>
      <c r="BC328" s="2">
        <v>0.69652777777777775</v>
      </c>
      <c r="BD328">
        <v>0.4</v>
      </c>
      <c r="BE328" t="s">
        <v>467</v>
      </c>
      <c r="BF328" s="2">
        <v>0.70833333333333337</v>
      </c>
      <c r="BG328">
        <v>0.7</v>
      </c>
      <c r="BH328" t="s">
        <v>467</v>
      </c>
      <c r="BI328" s="2">
        <v>0.71805555555555556</v>
      </c>
      <c r="BJ328">
        <v>0.8</v>
      </c>
      <c r="BK328" t="s">
        <v>467</v>
      </c>
      <c r="BL328" s="2">
        <v>0.7416666666666667</v>
      </c>
      <c r="BM328">
        <v>60</v>
      </c>
      <c r="BN328">
        <v>60</v>
      </c>
      <c r="BO328">
        <v>80</v>
      </c>
      <c r="BP328">
        <v>80</v>
      </c>
      <c r="BQ328">
        <v>80</v>
      </c>
      <c r="BR328">
        <v>450</v>
      </c>
      <c r="BS328">
        <v>-999</v>
      </c>
      <c r="BT328">
        <v>5.906428571428572</v>
      </c>
      <c r="BU328">
        <v>-20.204999999999998</v>
      </c>
      <c r="BV328">
        <v>0.28139120000000001</v>
      </c>
      <c r="BW328">
        <v>0.1412621</v>
      </c>
      <c r="BX328">
        <v>5.6594430000000001E-2</v>
      </c>
      <c r="BY328">
        <v>2.1330789999999999E-2</v>
      </c>
      <c r="BZ328">
        <v>0.49154569999999997</v>
      </c>
      <c r="CA328" t="s">
        <v>429</v>
      </c>
      <c r="CB328">
        <v>0</v>
      </c>
      <c r="CC328">
        <v>2</v>
      </c>
      <c r="CD328">
        <v>2</v>
      </c>
      <c r="CE328">
        <v>6</v>
      </c>
      <c r="CF328">
        <v>8</v>
      </c>
      <c r="CG328">
        <v>0.75</v>
      </c>
      <c r="CH328">
        <v>1</v>
      </c>
      <c r="CI328">
        <v>-999</v>
      </c>
      <c r="CJ328">
        <v>-999</v>
      </c>
      <c r="CK328">
        <v>2</v>
      </c>
      <c r="CL328">
        <v>0</v>
      </c>
      <c r="CM328">
        <v>0</v>
      </c>
      <c r="CN328">
        <v>1</v>
      </c>
      <c r="CO328" t="s">
        <v>1816</v>
      </c>
      <c r="CP328" t="s">
        <v>882</v>
      </c>
    </row>
    <row r="329" spans="1:94" x14ac:dyDescent="0.3">
      <c r="A329" t="s">
        <v>63</v>
      </c>
      <c r="B329" s="1">
        <v>42557</v>
      </c>
      <c r="C329" t="s">
        <v>391</v>
      </c>
      <c r="D329" s="46" t="s">
        <v>404</v>
      </c>
      <c r="E329" t="s">
        <v>424</v>
      </c>
      <c r="F329">
        <v>27.038309999999999</v>
      </c>
      <c r="G329">
        <v>-80.168689999999998</v>
      </c>
      <c r="H329" s="2">
        <v>0.28611111111111115</v>
      </c>
      <c r="I329">
        <v>83.7</v>
      </c>
      <c r="J329">
        <v>75.7</v>
      </c>
      <c r="K329">
        <v>92.3</v>
      </c>
      <c r="L329" s="46">
        <v>0.6</v>
      </c>
      <c r="M329" s="2">
        <v>0.47430555555555554</v>
      </c>
      <c r="N329">
        <v>91.4</v>
      </c>
      <c r="O329">
        <v>74.8</v>
      </c>
      <c r="P329">
        <v>116</v>
      </c>
      <c r="Q329">
        <v>0.6</v>
      </c>
      <c r="R329" t="s">
        <v>440</v>
      </c>
      <c r="S329">
        <v>188</v>
      </c>
      <c r="T329" s="2">
        <v>0.27430555555555552</v>
      </c>
      <c r="U329" s="2">
        <v>0.47430555555555554</v>
      </c>
      <c r="V329">
        <v>288</v>
      </c>
      <c r="W329" s="2">
        <v>0.3576388888888889</v>
      </c>
      <c r="X329" t="s">
        <v>459</v>
      </c>
      <c r="Y329" t="s">
        <v>469</v>
      </c>
      <c r="Z329" s="46" t="s">
        <v>485</v>
      </c>
      <c r="AA329">
        <v>740</v>
      </c>
      <c r="AB329">
        <v>3</v>
      </c>
      <c r="AC329">
        <v>2</v>
      </c>
      <c r="AD329">
        <v>127.325</v>
      </c>
      <c r="AE329">
        <v>272</v>
      </c>
      <c r="AF329">
        <v>84.025000000000006</v>
      </c>
      <c r="AG329">
        <v>10.125</v>
      </c>
      <c r="AH329">
        <v>-999</v>
      </c>
      <c r="AI329" t="s">
        <v>537</v>
      </c>
      <c r="AJ329" s="46" t="s">
        <v>440</v>
      </c>
      <c r="AK329">
        <v>-999</v>
      </c>
      <c r="AL329">
        <v>-999</v>
      </c>
      <c r="AM329">
        <v>-999</v>
      </c>
      <c r="AN329">
        <v>-999</v>
      </c>
      <c r="AO329" s="46" t="s">
        <v>440</v>
      </c>
      <c r="AP329">
        <v>-999</v>
      </c>
      <c r="AQ329">
        <v>-999</v>
      </c>
      <c r="AR329">
        <v>-999</v>
      </c>
      <c r="AS329" s="46">
        <v>-999</v>
      </c>
      <c r="AT329" s="46" t="s">
        <v>440</v>
      </c>
      <c r="AU329" s="46">
        <v>-999</v>
      </c>
      <c r="AV329" s="46" t="s">
        <v>442</v>
      </c>
      <c r="AW329" s="46" t="s">
        <v>442</v>
      </c>
      <c r="AX329" s="46" t="s">
        <v>442</v>
      </c>
      <c r="AY329" s="46" t="s">
        <v>463</v>
      </c>
      <c r="AZ329" s="46">
        <v>-999</v>
      </c>
      <c r="BA329" t="s">
        <v>442</v>
      </c>
      <c r="BB329">
        <v>-999</v>
      </c>
      <c r="BC329" s="2">
        <v>0.35972222222222222</v>
      </c>
      <c r="BD329">
        <v>0.3</v>
      </c>
      <c r="BE329" t="s">
        <v>463</v>
      </c>
      <c r="BF329" s="2">
        <v>0.36805555555555558</v>
      </c>
      <c r="BG329">
        <v>1</v>
      </c>
      <c r="BH329" t="s">
        <v>465</v>
      </c>
      <c r="BI329" s="2">
        <v>0.37847222222222227</v>
      </c>
      <c r="BJ329">
        <v>1</v>
      </c>
      <c r="BK329" t="s">
        <v>463</v>
      </c>
      <c r="BL329" s="2">
        <v>0.42708333333333331</v>
      </c>
      <c r="BM329">
        <v>0</v>
      </c>
      <c r="BN329">
        <v>60</v>
      </c>
      <c r="BO329">
        <v>80</v>
      </c>
      <c r="BP329">
        <v>80</v>
      </c>
      <c r="BQ329">
        <v>80</v>
      </c>
      <c r="BR329">
        <v>400</v>
      </c>
      <c r="BS329">
        <v>-999</v>
      </c>
      <c r="BT329">
        <v>5.4460000000000006</v>
      </c>
      <c r="BU329">
        <v>-18.916999999999998</v>
      </c>
      <c r="BV329">
        <v>0.4332722</v>
      </c>
      <c r="BW329">
        <v>0.20412089999999999</v>
      </c>
      <c r="BX329">
        <v>7.2303610000000004E-2</v>
      </c>
      <c r="BY329">
        <v>2.583618E-2</v>
      </c>
      <c r="BZ329">
        <v>0.4320735</v>
      </c>
      <c r="CA329" t="s">
        <v>833</v>
      </c>
      <c r="CB329">
        <v>1</v>
      </c>
      <c r="CC329">
        <v>3</v>
      </c>
      <c r="CD329">
        <v>1</v>
      </c>
      <c r="CE329">
        <v>3</v>
      </c>
      <c r="CF329" s="45" t="s">
        <v>863</v>
      </c>
      <c r="CG329">
        <v>-999</v>
      </c>
      <c r="CH329">
        <v>2</v>
      </c>
      <c r="CI329" t="s">
        <v>429</v>
      </c>
      <c r="CJ329" t="s">
        <v>429</v>
      </c>
      <c r="CK329" t="s">
        <v>429</v>
      </c>
      <c r="CL329">
        <v>0</v>
      </c>
      <c r="CM329">
        <v>0</v>
      </c>
      <c r="CN329">
        <v>0</v>
      </c>
      <c r="CO329" t="s">
        <v>1816</v>
      </c>
    </row>
    <row r="330" spans="1:94" x14ac:dyDescent="0.3">
      <c r="A330" t="s">
        <v>64</v>
      </c>
      <c r="B330" s="1">
        <v>42557</v>
      </c>
      <c r="C330" t="s">
        <v>391</v>
      </c>
      <c r="D330" s="46" t="s">
        <v>404</v>
      </c>
      <c r="E330" t="s">
        <v>424</v>
      </c>
      <c r="F330">
        <v>27.038309999999999</v>
      </c>
      <c r="G330">
        <v>-80.168689999999998</v>
      </c>
      <c r="H330" s="2">
        <v>0.28611111111111115</v>
      </c>
      <c r="I330">
        <v>83.7</v>
      </c>
      <c r="J330">
        <v>75.7</v>
      </c>
      <c r="K330">
        <v>92.3</v>
      </c>
      <c r="L330" s="46">
        <v>0.6</v>
      </c>
      <c r="M330" s="2">
        <v>0.47430555555555554</v>
      </c>
      <c r="N330">
        <v>91.4</v>
      </c>
      <c r="O330">
        <v>74.8</v>
      </c>
      <c r="P330">
        <v>116</v>
      </c>
      <c r="Q330">
        <v>0.6</v>
      </c>
      <c r="R330" t="s">
        <v>440</v>
      </c>
      <c r="S330">
        <v>189</v>
      </c>
      <c r="T330" s="2">
        <v>0.27430555555555552</v>
      </c>
      <c r="U330" s="2">
        <v>0.47430555555555554</v>
      </c>
      <c r="V330">
        <v>288</v>
      </c>
      <c r="W330" s="2">
        <v>0.3576388888888889</v>
      </c>
      <c r="X330" t="s">
        <v>459</v>
      </c>
      <c r="Y330" t="s">
        <v>469</v>
      </c>
      <c r="Z330" s="46" t="s">
        <v>488</v>
      </c>
      <c r="AA330">
        <v>620</v>
      </c>
      <c r="AB330">
        <v>3</v>
      </c>
      <c r="AC330">
        <v>2</v>
      </c>
      <c r="AD330">
        <v>117.41500000000001</v>
      </c>
      <c r="AE330">
        <v>264</v>
      </c>
      <c r="AF330">
        <v>84.265000000000001</v>
      </c>
      <c r="AG330">
        <v>9.9</v>
      </c>
      <c r="AH330">
        <v>-999</v>
      </c>
      <c r="AI330" t="s">
        <v>538</v>
      </c>
      <c r="AJ330" s="46" t="s">
        <v>440</v>
      </c>
      <c r="AK330">
        <v>-999</v>
      </c>
      <c r="AL330">
        <v>-999</v>
      </c>
      <c r="AM330">
        <v>-999</v>
      </c>
      <c r="AN330">
        <v>-999</v>
      </c>
      <c r="AO330" s="46" t="s">
        <v>440</v>
      </c>
      <c r="AP330">
        <v>-999</v>
      </c>
      <c r="AQ330">
        <v>-999</v>
      </c>
      <c r="AR330">
        <v>-999</v>
      </c>
      <c r="AS330" s="46">
        <v>-999</v>
      </c>
      <c r="AT330" s="46" t="s">
        <v>442</v>
      </c>
      <c r="AU330" s="46">
        <v>0</v>
      </c>
      <c r="AV330" s="46" t="s">
        <v>442</v>
      </c>
      <c r="AW330" s="46" t="s">
        <v>442</v>
      </c>
      <c r="AX330" s="46" t="s">
        <v>442</v>
      </c>
      <c r="AY330" s="46" t="s">
        <v>466</v>
      </c>
      <c r="AZ330" s="46">
        <v>-999</v>
      </c>
      <c r="BA330" t="s">
        <v>442</v>
      </c>
      <c r="BB330">
        <v>-999</v>
      </c>
      <c r="BC330">
        <v>-999</v>
      </c>
      <c r="BD330">
        <v>-999</v>
      </c>
      <c r="BE330">
        <v>-999</v>
      </c>
      <c r="BF330" s="2">
        <v>0.3888888888888889</v>
      </c>
      <c r="BG330">
        <v>1</v>
      </c>
      <c r="BH330" t="s">
        <v>466</v>
      </c>
      <c r="BI330" s="43">
        <v>-999</v>
      </c>
      <c r="BJ330">
        <v>-999</v>
      </c>
      <c r="BK330">
        <v>-999</v>
      </c>
      <c r="BL330" s="2">
        <v>0.42708333333333331</v>
      </c>
      <c r="BM330">
        <v>-999</v>
      </c>
      <c r="BN330">
        <v>-999</v>
      </c>
      <c r="BO330">
        <v>80</v>
      </c>
      <c r="BP330">
        <v>80</v>
      </c>
      <c r="BQ330">
        <v>-999</v>
      </c>
      <c r="BR330">
        <v>160</v>
      </c>
      <c r="BS330">
        <v>-999</v>
      </c>
      <c r="BT330">
        <v>5.7920000000000007</v>
      </c>
      <c r="BU330">
        <v>-18.725000000000001</v>
      </c>
      <c r="BV330">
        <v>0.45109320000000003</v>
      </c>
      <c r="BW330">
        <v>0.29906700000000003</v>
      </c>
      <c r="BX330">
        <v>0.1045079</v>
      </c>
      <c r="BY330">
        <v>3.2093030000000002E-2</v>
      </c>
      <c r="BZ330">
        <v>0.2221089</v>
      </c>
      <c r="CA330" t="s">
        <v>1827</v>
      </c>
      <c r="CB330">
        <v>1</v>
      </c>
      <c r="CC330">
        <v>3</v>
      </c>
      <c r="CD330">
        <v>1</v>
      </c>
      <c r="CE330">
        <v>3</v>
      </c>
      <c r="CF330" s="45" t="s">
        <v>863</v>
      </c>
      <c r="CG330">
        <v>-999</v>
      </c>
      <c r="CH330">
        <v>2</v>
      </c>
      <c r="CI330" t="s">
        <v>429</v>
      </c>
      <c r="CJ330" t="s">
        <v>429</v>
      </c>
      <c r="CK330" t="s">
        <v>429</v>
      </c>
      <c r="CL330">
        <v>0</v>
      </c>
      <c r="CM330">
        <v>0</v>
      </c>
      <c r="CN330">
        <v>0</v>
      </c>
      <c r="CO330" t="s">
        <v>1816</v>
      </c>
    </row>
    <row r="331" spans="1:94" x14ac:dyDescent="0.3">
      <c r="A331" t="s">
        <v>64</v>
      </c>
      <c r="B331" s="1">
        <v>42316</v>
      </c>
      <c r="C331" t="s">
        <v>389</v>
      </c>
      <c r="D331" s="46" t="s">
        <v>404</v>
      </c>
      <c r="E331" t="s">
        <v>424</v>
      </c>
      <c r="F331">
        <v>27.038309999999999</v>
      </c>
      <c r="G331">
        <v>-80.168689999999998</v>
      </c>
      <c r="H331" s="2" t="s">
        <v>429</v>
      </c>
      <c r="I331" t="s">
        <v>429</v>
      </c>
      <c r="J331" t="s">
        <v>429</v>
      </c>
      <c r="K331" t="s">
        <v>429</v>
      </c>
      <c r="L331" s="46" t="s">
        <v>429</v>
      </c>
      <c r="M331" s="2" t="s">
        <v>429</v>
      </c>
      <c r="N331" t="s">
        <v>429</v>
      </c>
      <c r="O331" t="s">
        <v>429</v>
      </c>
      <c r="P331" t="s">
        <v>429</v>
      </c>
      <c r="Q331" t="s">
        <v>429</v>
      </c>
      <c r="R331" t="s">
        <v>429</v>
      </c>
      <c r="S331">
        <v>64</v>
      </c>
      <c r="T331" s="2">
        <v>0.5625</v>
      </c>
      <c r="U331" s="2">
        <v>0.72916666666666663</v>
      </c>
      <c r="V331">
        <v>239.99999999999994</v>
      </c>
      <c r="W331" s="2">
        <v>0.71527777777777779</v>
      </c>
      <c r="X331" t="s">
        <v>429</v>
      </c>
      <c r="Y331" t="s">
        <v>453</v>
      </c>
      <c r="Z331" s="46" t="s">
        <v>485</v>
      </c>
      <c r="AA331">
        <v>680</v>
      </c>
      <c r="AB331">
        <v>3</v>
      </c>
      <c r="AC331">
        <v>2</v>
      </c>
      <c r="AD331" t="s">
        <v>429</v>
      </c>
      <c r="AE331">
        <v>280</v>
      </c>
      <c r="AF331" t="s">
        <v>429</v>
      </c>
      <c r="AG331" t="s">
        <v>429</v>
      </c>
      <c r="AH331">
        <v>-999</v>
      </c>
      <c r="AI331" t="s">
        <v>1688</v>
      </c>
      <c r="AJ331" s="46" t="s">
        <v>440</v>
      </c>
      <c r="AK331">
        <v>-999</v>
      </c>
      <c r="AL331">
        <v>-999</v>
      </c>
      <c r="AM331">
        <v>-999</v>
      </c>
      <c r="AN331">
        <v>-999</v>
      </c>
      <c r="AO331" s="46" t="s">
        <v>440</v>
      </c>
      <c r="AP331">
        <v>-999</v>
      </c>
      <c r="AQ331" t="s">
        <v>440</v>
      </c>
      <c r="AR331">
        <v>-999</v>
      </c>
      <c r="AS331" s="46">
        <v>-999</v>
      </c>
      <c r="AT331" s="46" t="s">
        <v>442</v>
      </c>
      <c r="AU331" s="46">
        <v>0</v>
      </c>
      <c r="AV331" s="46" t="s">
        <v>442</v>
      </c>
      <c r="AW331" s="46" t="s">
        <v>442</v>
      </c>
      <c r="AX331" s="46" t="s">
        <v>442</v>
      </c>
      <c r="AY331" s="46" t="s">
        <v>467</v>
      </c>
      <c r="AZ331" s="46">
        <v>-999</v>
      </c>
      <c r="BA331" t="s">
        <v>442</v>
      </c>
      <c r="BB331">
        <v>-999</v>
      </c>
      <c r="BC331" s="2">
        <v>0.71666666666666667</v>
      </c>
      <c r="BD331">
        <v>0.5</v>
      </c>
      <c r="BE331" t="s">
        <v>467</v>
      </c>
      <c r="BF331" s="2">
        <v>0.72638888888888886</v>
      </c>
      <c r="BG331">
        <v>0.6</v>
      </c>
      <c r="BH331" t="s">
        <v>467</v>
      </c>
      <c r="BI331" s="2">
        <v>0.73611111111111116</v>
      </c>
      <c r="BJ331">
        <v>1.1000000000000001</v>
      </c>
      <c r="BK331" t="s">
        <v>467</v>
      </c>
      <c r="BL331" s="2">
        <v>0.7416666666666667</v>
      </c>
      <c r="BM331">
        <v>80</v>
      </c>
      <c r="BN331">
        <v>80</v>
      </c>
      <c r="BO331" t="s">
        <v>884</v>
      </c>
      <c r="BP331">
        <v>80</v>
      </c>
      <c r="BQ331">
        <v>80</v>
      </c>
      <c r="BR331">
        <v>500</v>
      </c>
      <c r="BS331">
        <v>-999</v>
      </c>
      <c r="BT331">
        <v>6.9995714285714286</v>
      </c>
      <c r="BU331">
        <v>-17.443000000000001</v>
      </c>
      <c r="BV331">
        <v>0.30605739999999998</v>
      </c>
      <c r="BW331">
        <v>0.17767749999999999</v>
      </c>
      <c r="BX331">
        <v>5.8737009999999999E-2</v>
      </c>
      <c r="BY331">
        <v>2.269171E-2</v>
      </c>
      <c r="BZ331">
        <v>0.429761</v>
      </c>
      <c r="CA331" t="s">
        <v>429</v>
      </c>
      <c r="CB331">
        <v>0</v>
      </c>
      <c r="CC331" t="s">
        <v>429</v>
      </c>
      <c r="CD331">
        <v>2</v>
      </c>
      <c r="CE331">
        <v>6</v>
      </c>
      <c r="CF331">
        <v>8</v>
      </c>
      <c r="CG331">
        <v>0.75</v>
      </c>
      <c r="CH331">
        <v>1</v>
      </c>
      <c r="CI331">
        <v>-999</v>
      </c>
      <c r="CJ331">
        <v>-999</v>
      </c>
      <c r="CK331">
        <v>2</v>
      </c>
      <c r="CL331">
        <v>0</v>
      </c>
      <c r="CM331">
        <v>0</v>
      </c>
      <c r="CN331">
        <v>1</v>
      </c>
      <c r="CO331" t="s">
        <v>1816</v>
      </c>
      <c r="CP331" t="s">
        <v>887</v>
      </c>
    </row>
    <row r="332" spans="1:94" x14ac:dyDescent="0.3">
      <c r="A332" t="s">
        <v>198</v>
      </c>
      <c r="B332" s="1">
        <v>42557</v>
      </c>
      <c r="C332" t="s">
        <v>391</v>
      </c>
      <c r="D332" s="46" t="s">
        <v>404</v>
      </c>
      <c r="E332" t="s">
        <v>424</v>
      </c>
      <c r="F332">
        <v>27.038309999999999</v>
      </c>
      <c r="G332">
        <v>-80.168689999999998</v>
      </c>
      <c r="H332" s="2">
        <v>0.28611111111111115</v>
      </c>
      <c r="I332">
        <v>83.7</v>
      </c>
      <c r="J332">
        <v>75.7</v>
      </c>
      <c r="K332">
        <v>92.3</v>
      </c>
      <c r="L332" s="46">
        <v>0.6</v>
      </c>
      <c r="M332" s="2">
        <v>0.47430555555555554</v>
      </c>
      <c r="N332">
        <v>91.4</v>
      </c>
      <c r="O332">
        <v>74.8</v>
      </c>
      <c r="P332">
        <v>116</v>
      </c>
      <c r="Q332">
        <v>0.6</v>
      </c>
      <c r="R332" t="s">
        <v>440</v>
      </c>
      <c r="S332">
        <v>190</v>
      </c>
      <c r="T332" s="2">
        <v>0.27430555555555552</v>
      </c>
      <c r="U332" s="2">
        <v>0.47430555555555554</v>
      </c>
      <c r="V332">
        <v>288</v>
      </c>
      <c r="W332" s="2">
        <v>0.37222222222222223</v>
      </c>
      <c r="X332" t="s">
        <v>459</v>
      </c>
      <c r="Y332" t="s">
        <v>469</v>
      </c>
      <c r="Z332" s="46" t="s">
        <v>488</v>
      </c>
      <c r="AA332">
        <v>680</v>
      </c>
      <c r="AB332">
        <v>1</v>
      </c>
      <c r="AC332">
        <v>1</v>
      </c>
      <c r="AD332">
        <v>123.655</v>
      </c>
      <c r="AE332">
        <v>269</v>
      </c>
      <c r="AF332">
        <v>91.174999999999997</v>
      </c>
      <c r="AG332">
        <v>9.4550000000000001</v>
      </c>
      <c r="AH332">
        <v>-999</v>
      </c>
      <c r="AI332" t="s">
        <v>539</v>
      </c>
      <c r="AJ332" s="46" t="s">
        <v>440</v>
      </c>
      <c r="AK332">
        <v>-999</v>
      </c>
      <c r="AL332">
        <v>-999</v>
      </c>
      <c r="AM332">
        <v>-999</v>
      </c>
      <c r="AN332">
        <v>-999</v>
      </c>
      <c r="AO332" s="46" t="s">
        <v>440</v>
      </c>
      <c r="AP332">
        <v>-999</v>
      </c>
      <c r="AQ332">
        <v>-999</v>
      </c>
      <c r="AR332">
        <v>-999</v>
      </c>
      <c r="AS332" s="46">
        <v>-999</v>
      </c>
      <c r="AT332" s="46" t="s">
        <v>442</v>
      </c>
      <c r="AU332" s="46">
        <v>0</v>
      </c>
      <c r="AV332" s="46" t="s">
        <v>442</v>
      </c>
      <c r="AW332" s="46" t="s">
        <v>442</v>
      </c>
      <c r="AX332" s="46" t="s">
        <v>442</v>
      </c>
      <c r="AY332" s="46" t="s">
        <v>463</v>
      </c>
      <c r="AZ332" s="46">
        <v>-999</v>
      </c>
      <c r="BA332" t="s">
        <v>442</v>
      </c>
      <c r="BB332">
        <v>-999</v>
      </c>
      <c r="BC332">
        <v>-999</v>
      </c>
      <c r="BD332">
        <v>-999</v>
      </c>
      <c r="BE332">
        <v>-999</v>
      </c>
      <c r="BF332" s="2">
        <v>0.39930555555555558</v>
      </c>
      <c r="BG332">
        <v>0.9</v>
      </c>
      <c r="BH332" t="s">
        <v>463</v>
      </c>
      <c r="BI332" s="43">
        <v>-999</v>
      </c>
      <c r="BJ332">
        <v>-999</v>
      </c>
      <c r="BK332">
        <v>-999</v>
      </c>
      <c r="BL332" s="2">
        <v>0.42708333333333331</v>
      </c>
      <c r="BM332">
        <v>-999</v>
      </c>
      <c r="BN332">
        <v>-999</v>
      </c>
      <c r="BO332">
        <v>80</v>
      </c>
      <c r="BP332">
        <v>80</v>
      </c>
      <c r="BQ332">
        <v>-999</v>
      </c>
      <c r="BR332">
        <v>120</v>
      </c>
      <c r="BS332">
        <v>-999</v>
      </c>
      <c r="BT332">
        <v>7.6307142857142862</v>
      </c>
      <c r="BU332">
        <v>-16.41</v>
      </c>
      <c r="BV332">
        <v>0.49977189999999999</v>
      </c>
      <c r="BW332">
        <v>0.25588549999999999</v>
      </c>
      <c r="BX332">
        <v>0.2065477</v>
      </c>
      <c r="BY332">
        <v>4.8516190000000001E-2</v>
      </c>
      <c r="BZ332">
        <v>0.14178170000000001</v>
      </c>
      <c r="CA332" t="s">
        <v>429</v>
      </c>
      <c r="CB332">
        <v>1</v>
      </c>
      <c r="CC332">
        <v>3</v>
      </c>
      <c r="CD332">
        <v>1</v>
      </c>
      <c r="CE332">
        <v>3</v>
      </c>
      <c r="CF332" s="45" t="s">
        <v>863</v>
      </c>
      <c r="CG332">
        <v>-999</v>
      </c>
      <c r="CH332">
        <v>3</v>
      </c>
      <c r="CI332" t="s">
        <v>429</v>
      </c>
      <c r="CJ332" t="s">
        <v>429</v>
      </c>
      <c r="CK332" t="s">
        <v>429</v>
      </c>
      <c r="CL332">
        <v>0</v>
      </c>
      <c r="CM332">
        <v>0</v>
      </c>
      <c r="CN332">
        <v>0</v>
      </c>
      <c r="CO332" t="s">
        <v>1816</v>
      </c>
    </row>
    <row r="333" spans="1:94" x14ac:dyDescent="0.3">
      <c r="A333" t="s">
        <v>199</v>
      </c>
      <c r="B333" s="1">
        <v>42557</v>
      </c>
      <c r="C333" t="s">
        <v>391</v>
      </c>
      <c r="D333" s="46" t="s">
        <v>404</v>
      </c>
      <c r="E333" t="s">
        <v>424</v>
      </c>
      <c r="F333">
        <v>27.038309999999999</v>
      </c>
      <c r="G333">
        <v>-80.168689999999998</v>
      </c>
      <c r="H333" s="2">
        <v>0.28611111111111115</v>
      </c>
      <c r="I333">
        <v>83.7</v>
      </c>
      <c r="J333">
        <v>75.7</v>
      </c>
      <c r="K333">
        <v>92.3</v>
      </c>
      <c r="L333" s="46">
        <v>0.6</v>
      </c>
      <c r="M333" s="2">
        <v>0.47430555555555554</v>
      </c>
      <c r="N333">
        <v>91.4</v>
      </c>
      <c r="O333">
        <v>74.8</v>
      </c>
      <c r="P333">
        <v>116</v>
      </c>
      <c r="Q333">
        <v>0.6</v>
      </c>
      <c r="R333" t="s">
        <v>440</v>
      </c>
      <c r="S333">
        <v>191</v>
      </c>
      <c r="T333" s="2">
        <v>0.27430555555555552</v>
      </c>
      <c r="U333" s="2">
        <v>0.47430555555555554</v>
      </c>
      <c r="V333">
        <v>288</v>
      </c>
      <c r="W333" s="2">
        <v>0.37222222222222223</v>
      </c>
      <c r="X333" t="s">
        <v>459</v>
      </c>
      <c r="Y333" t="s">
        <v>469</v>
      </c>
      <c r="Z333" s="46" t="s">
        <v>488</v>
      </c>
      <c r="AA333">
        <v>660</v>
      </c>
      <c r="AB333">
        <v>2</v>
      </c>
      <c r="AC333">
        <v>2</v>
      </c>
      <c r="AD333">
        <v>123.64</v>
      </c>
      <c r="AE333">
        <v>258</v>
      </c>
      <c r="AF333">
        <v>87.064999999999998</v>
      </c>
      <c r="AG333">
        <v>8.84</v>
      </c>
      <c r="AH333">
        <v>-999</v>
      </c>
      <c r="AI333" t="s">
        <v>540</v>
      </c>
      <c r="AJ333" s="46" t="s">
        <v>440</v>
      </c>
      <c r="AK333">
        <v>-999</v>
      </c>
      <c r="AL333">
        <v>-999</v>
      </c>
      <c r="AM333">
        <v>-999</v>
      </c>
      <c r="AN333">
        <v>-999</v>
      </c>
      <c r="AO333" s="46" t="s">
        <v>440</v>
      </c>
      <c r="AP333">
        <v>-999</v>
      </c>
      <c r="AQ333">
        <v>-999</v>
      </c>
      <c r="AR333">
        <v>-999</v>
      </c>
      <c r="AS333" s="46">
        <v>-999</v>
      </c>
      <c r="AT333" s="46" t="s">
        <v>442</v>
      </c>
      <c r="AU333" s="46">
        <v>0</v>
      </c>
      <c r="AV333" s="46" t="s">
        <v>442</v>
      </c>
      <c r="AW333" s="46" t="s">
        <v>442</v>
      </c>
      <c r="AX333" s="46" t="s">
        <v>442</v>
      </c>
      <c r="AY333" s="46" t="s">
        <v>466</v>
      </c>
      <c r="AZ333" s="46">
        <v>-999</v>
      </c>
      <c r="BA333" t="s">
        <v>442</v>
      </c>
      <c r="BB333">
        <v>-999</v>
      </c>
      <c r="BC333">
        <v>-999</v>
      </c>
      <c r="BD333">
        <v>-999</v>
      </c>
      <c r="BE333">
        <v>-999</v>
      </c>
      <c r="BF333" s="2">
        <v>0.41111111111111115</v>
      </c>
      <c r="BG333">
        <v>1</v>
      </c>
      <c r="BH333" t="s">
        <v>463</v>
      </c>
      <c r="BI333" s="43">
        <v>-999</v>
      </c>
      <c r="BJ333">
        <v>-999</v>
      </c>
      <c r="BK333">
        <v>-999</v>
      </c>
      <c r="BL333" s="2">
        <v>0.42708333333333331</v>
      </c>
      <c r="BM333">
        <v>-999</v>
      </c>
      <c r="BN333">
        <v>-999</v>
      </c>
      <c r="BO333">
        <v>-999</v>
      </c>
      <c r="BP333">
        <v>-999</v>
      </c>
      <c r="BQ333">
        <v>-999</v>
      </c>
      <c r="BR333" t="s">
        <v>429</v>
      </c>
      <c r="BS333">
        <v>-999</v>
      </c>
      <c r="BT333">
        <v>7.2639999999999993</v>
      </c>
      <c r="BU333">
        <v>-20.353999999999999</v>
      </c>
      <c r="BV333">
        <v>0.38325350000000002</v>
      </c>
      <c r="BW333">
        <v>0.27473039999999999</v>
      </c>
      <c r="BX333">
        <v>0.15525349999999999</v>
      </c>
      <c r="BY333">
        <v>4.5889480000000003E-2</v>
      </c>
      <c r="BZ333">
        <v>0.3077897</v>
      </c>
      <c r="CA333" t="s">
        <v>833</v>
      </c>
      <c r="CB333">
        <v>1</v>
      </c>
      <c r="CC333">
        <v>3</v>
      </c>
      <c r="CD333">
        <v>1</v>
      </c>
      <c r="CE333">
        <v>3</v>
      </c>
      <c r="CF333" s="45" t="s">
        <v>863</v>
      </c>
      <c r="CG333">
        <v>-999</v>
      </c>
      <c r="CH333">
        <v>3</v>
      </c>
      <c r="CI333" t="s">
        <v>429</v>
      </c>
      <c r="CJ333" t="s">
        <v>429</v>
      </c>
      <c r="CK333" t="s">
        <v>429</v>
      </c>
      <c r="CL333">
        <v>0</v>
      </c>
      <c r="CM333">
        <v>0</v>
      </c>
      <c r="CN333">
        <v>0</v>
      </c>
      <c r="CO333" t="s">
        <v>1816</v>
      </c>
    </row>
    <row r="334" spans="1:94" x14ac:dyDescent="0.3">
      <c r="A334" t="s">
        <v>219</v>
      </c>
      <c r="B334" s="1">
        <v>42566</v>
      </c>
      <c r="C334" t="s">
        <v>391</v>
      </c>
      <c r="D334" s="46" t="s">
        <v>404</v>
      </c>
      <c r="E334" t="s">
        <v>424</v>
      </c>
      <c r="F334">
        <v>27.038309999999999</v>
      </c>
      <c r="G334">
        <v>-80.168689999999998</v>
      </c>
      <c r="H334" s="2">
        <v>0.41111111111111115</v>
      </c>
      <c r="I334">
        <v>90.3</v>
      </c>
      <c r="J334">
        <v>65.599999999999994</v>
      </c>
      <c r="K334">
        <v>105.3</v>
      </c>
      <c r="L334" s="46">
        <v>1.3</v>
      </c>
      <c r="M334" s="2">
        <v>0.5</v>
      </c>
      <c r="N334">
        <v>94.4</v>
      </c>
      <c r="O334">
        <v>58.9</v>
      </c>
      <c r="P334">
        <v>106.7</v>
      </c>
      <c r="Q334">
        <v>1.8</v>
      </c>
      <c r="R334" t="s">
        <v>440</v>
      </c>
      <c r="S334">
        <v>-999</v>
      </c>
      <c r="T334" s="2">
        <v>0.40625</v>
      </c>
      <c r="U334" s="2">
        <v>0.5</v>
      </c>
      <c r="V334">
        <v>135</v>
      </c>
      <c r="W334" s="2">
        <v>0.42083333333333334</v>
      </c>
      <c r="X334" t="s">
        <v>429</v>
      </c>
      <c r="Y334" t="s">
        <v>469</v>
      </c>
      <c r="Z334" s="46" t="s">
        <v>487</v>
      </c>
      <c r="AA334">
        <v>160</v>
      </c>
      <c r="AB334">
        <v>2</v>
      </c>
      <c r="AC334">
        <v>1</v>
      </c>
      <c r="AD334">
        <v>39.924999999999997</v>
      </c>
      <c r="AE334">
        <v>160</v>
      </c>
      <c r="AF334">
        <v>52.594999999999999</v>
      </c>
      <c r="AG334">
        <v>6.0250000000000004</v>
      </c>
      <c r="AH334">
        <v>-999</v>
      </c>
      <c r="AI334">
        <v>-999</v>
      </c>
      <c r="AJ334" s="46">
        <v>-999</v>
      </c>
      <c r="AK334">
        <v>-999</v>
      </c>
      <c r="AL334">
        <v>-999</v>
      </c>
      <c r="AM334">
        <v>-999</v>
      </c>
      <c r="AN334">
        <v>-999</v>
      </c>
      <c r="AO334" s="46" t="s">
        <v>440</v>
      </c>
      <c r="AP334">
        <v>-999</v>
      </c>
      <c r="AQ334">
        <v>-999</v>
      </c>
      <c r="AR334">
        <v>-999</v>
      </c>
      <c r="AS334" s="46">
        <v>-999</v>
      </c>
      <c r="AT334" s="46" t="s">
        <v>440</v>
      </c>
      <c r="AU334" s="46">
        <v>-999</v>
      </c>
      <c r="AV334" s="46" t="s">
        <v>442</v>
      </c>
      <c r="AW334" s="46" t="s">
        <v>440</v>
      </c>
      <c r="AX334" s="46" t="s">
        <v>442</v>
      </c>
      <c r="AY334" s="46" t="s">
        <v>472</v>
      </c>
      <c r="AZ334" s="46">
        <v>-999</v>
      </c>
      <c r="BA334" t="s">
        <v>440</v>
      </c>
      <c r="BB334">
        <v>-999</v>
      </c>
      <c r="BC334">
        <v>-999</v>
      </c>
      <c r="BD334">
        <v>-999</v>
      </c>
      <c r="BE334">
        <v>-999</v>
      </c>
      <c r="BF334" s="2">
        <v>0.44791666666666669</v>
      </c>
      <c r="BG334">
        <v>0.4</v>
      </c>
      <c r="BH334" t="s">
        <v>472</v>
      </c>
      <c r="BI334" s="43">
        <v>-999</v>
      </c>
      <c r="BJ334">
        <v>-999</v>
      </c>
      <c r="BK334">
        <v>-999</v>
      </c>
      <c r="BL334" s="2">
        <v>0.81736111111111109</v>
      </c>
      <c r="BM334">
        <v>-999</v>
      </c>
      <c r="BN334">
        <v>-999</v>
      </c>
      <c r="BO334">
        <v>-999</v>
      </c>
      <c r="BP334">
        <v>-999</v>
      </c>
      <c r="BQ334">
        <v>-999</v>
      </c>
      <c r="BR334">
        <v>150</v>
      </c>
      <c r="BS334">
        <v>-999</v>
      </c>
      <c r="BT334">
        <v>-999</v>
      </c>
      <c r="BU334">
        <v>-999</v>
      </c>
      <c r="BV334">
        <v>-999</v>
      </c>
      <c r="BW334">
        <v>-999</v>
      </c>
      <c r="BX334">
        <v>-999</v>
      </c>
      <c r="BY334">
        <v>-999</v>
      </c>
      <c r="BZ334">
        <v>-999</v>
      </c>
      <c r="CA334">
        <v>-999</v>
      </c>
      <c r="CB334">
        <v>-999</v>
      </c>
      <c r="CC334">
        <v>-999</v>
      </c>
      <c r="CD334">
        <v>-999</v>
      </c>
      <c r="CE334">
        <v>-999</v>
      </c>
      <c r="CF334">
        <v>-999</v>
      </c>
      <c r="CG334">
        <v>-999</v>
      </c>
      <c r="CH334">
        <v>-999</v>
      </c>
      <c r="CI334">
        <v>-999</v>
      </c>
      <c r="CJ334">
        <v>-999</v>
      </c>
      <c r="CK334">
        <v>-999</v>
      </c>
      <c r="CL334">
        <v>-999</v>
      </c>
      <c r="CM334">
        <v>-999</v>
      </c>
      <c r="CN334">
        <v>-999</v>
      </c>
      <c r="CO334">
        <v>-999</v>
      </c>
      <c r="CP334" t="s">
        <v>992</v>
      </c>
    </row>
    <row r="335" spans="1:94" x14ac:dyDescent="0.3">
      <c r="A335" t="s">
        <v>200</v>
      </c>
      <c r="B335" s="1">
        <v>42557</v>
      </c>
      <c r="C335" t="s">
        <v>391</v>
      </c>
      <c r="D335" s="46" t="s">
        <v>404</v>
      </c>
      <c r="E335" t="s">
        <v>424</v>
      </c>
      <c r="F335">
        <v>27.038309999999999</v>
      </c>
      <c r="G335">
        <v>-80.168689999999998</v>
      </c>
      <c r="H335" s="2">
        <v>0.28611111111111115</v>
      </c>
      <c r="I335">
        <v>83.7</v>
      </c>
      <c r="J335">
        <v>75.7</v>
      </c>
      <c r="K335">
        <v>92.3</v>
      </c>
      <c r="L335" s="46">
        <v>0.6</v>
      </c>
      <c r="M335" s="2">
        <v>0.47430555555555554</v>
      </c>
      <c r="N335">
        <v>91.4</v>
      </c>
      <c r="O335">
        <v>74.8</v>
      </c>
      <c r="P335">
        <v>116</v>
      </c>
      <c r="Q335">
        <v>0.6</v>
      </c>
      <c r="R335" t="s">
        <v>440</v>
      </c>
      <c r="S335">
        <v>-999</v>
      </c>
      <c r="T335" s="2">
        <v>0.27430555555555552</v>
      </c>
      <c r="U335" s="2">
        <v>0.47430555555555554</v>
      </c>
      <c r="V335">
        <v>288</v>
      </c>
      <c r="W335" s="2">
        <v>0.33194444444444443</v>
      </c>
      <c r="X335" t="s">
        <v>457</v>
      </c>
      <c r="Y335" t="s">
        <v>469</v>
      </c>
      <c r="Z335" s="46" t="s">
        <v>485</v>
      </c>
      <c r="AA335">
        <v>-999</v>
      </c>
      <c r="AB335">
        <v>3</v>
      </c>
      <c r="AC335">
        <v>-999</v>
      </c>
      <c r="AD335">
        <v>-999</v>
      </c>
      <c r="AE335">
        <v>157</v>
      </c>
      <c r="AF335">
        <v>37.305</v>
      </c>
      <c r="AG335">
        <v>3.0049999999999999</v>
      </c>
      <c r="AH335">
        <v>-999</v>
      </c>
      <c r="AI335">
        <v>-999</v>
      </c>
      <c r="AJ335" s="46" t="s">
        <v>440</v>
      </c>
      <c r="AK335">
        <v>-999</v>
      </c>
      <c r="AL335">
        <v>-999</v>
      </c>
      <c r="AM335">
        <v>-999</v>
      </c>
      <c r="AN335">
        <v>-999</v>
      </c>
      <c r="AO335" s="46" t="s">
        <v>440</v>
      </c>
      <c r="AP335">
        <v>-999</v>
      </c>
      <c r="AQ335">
        <v>-999</v>
      </c>
      <c r="AR335">
        <v>-999</v>
      </c>
      <c r="AS335" s="46">
        <v>-999</v>
      </c>
      <c r="AT335" s="46" t="s">
        <v>440</v>
      </c>
      <c r="AU335" s="46">
        <v>-999</v>
      </c>
      <c r="AV335" s="46" t="s">
        <v>440</v>
      </c>
      <c r="AW335" s="46" t="s">
        <v>440</v>
      </c>
      <c r="AX335" s="46" t="s">
        <v>440</v>
      </c>
      <c r="AY335" s="46">
        <v>-999</v>
      </c>
      <c r="AZ335" s="46">
        <v>-999</v>
      </c>
      <c r="BA335" t="s">
        <v>440</v>
      </c>
      <c r="BB335">
        <v>-999</v>
      </c>
      <c r="BC335">
        <v>-999</v>
      </c>
      <c r="BD335">
        <v>-999</v>
      </c>
      <c r="BE335">
        <v>-999</v>
      </c>
      <c r="BF335" s="43">
        <v>-999</v>
      </c>
      <c r="BG335">
        <v>-999</v>
      </c>
      <c r="BH335">
        <v>-999</v>
      </c>
      <c r="BI335" s="43">
        <v>-999</v>
      </c>
      <c r="BJ335">
        <v>-999</v>
      </c>
      <c r="BK335">
        <v>-999</v>
      </c>
      <c r="BL335">
        <v>-999</v>
      </c>
      <c r="BM335">
        <v>-999</v>
      </c>
      <c r="BN335">
        <v>-999</v>
      </c>
      <c r="BO335">
        <v>-999</v>
      </c>
      <c r="BP335">
        <v>-999</v>
      </c>
      <c r="BQ335">
        <v>-999</v>
      </c>
      <c r="BR335">
        <v>-999</v>
      </c>
      <c r="BS335">
        <v>-999</v>
      </c>
      <c r="BT335">
        <v>-999</v>
      </c>
      <c r="BU335">
        <v>-999</v>
      </c>
      <c r="BV335">
        <v>-999</v>
      </c>
      <c r="BW335">
        <v>-999</v>
      </c>
      <c r="BX335">
        <v>-999</v>
      </c>
      <c r="BY335">
        <v>-999</v>
      </c>
      <c r="BZ335">
        <v>-999</v>
      </c>
      <c r="CA335">
        <v>-999</v>
      </c>
      <c r="CB335">
        <v>-999</v>
      </c>
      <c r="CC335">
        <v>-999</v>
      </c>
      <c r="CD335">
        <v>-999</v>
      </c>
      <c r="CE335">
        <v>-999</v>
      </c>
      <c r="CF335">
        <v>-999</v>
      </c>
      <c r="CG335">
        <v>-999</v>
      </c>
      <c r="CH335">
        <v>-999</v>
      </c>
      <c r="CI335">
        <v>-999</v>
      </c>
      <c r="CJ335">
        <v>-999</v>
      </c>
      <c r="CK335">
        <v>-999</v>
      </c>
      <c r="CL335">
        <v>-999</v>
      </c>
      <c r="CM335">
        <v>-999</v>
      </c>
      <c r="CN335">
        <v>-999</v>
      </c>
      <c r="CO335">
        <v>-999</v>
      </c>
    </row>
    <row r="336" spans="1:94" x14ac:dyDescent="0.3">
      <c r="A336" t="s">
        <v>24</v>
      </c>
      <c r="B336" s="1">
        <v>42293</v>
      </c>
      <c r="C336" t="s">
        <v>389</v>
      </c>
      <c r="D336" s="46" t="s">
        <v>398</v>
      </c>
      <c r="E336" t="s">
        <v>423</v>
      </c>
      <c r="F336">
        <v>26.714590000000001</v>
      </c>
      <c r="G336">
        <v>-80.322339999999997</v>
      </c>
      <c r="H336" s="2">
        <v>0.39027777777777778</v>
      </c>
      <c r="I336">
        <v>81.5</v>
      </c>
      <c r="J336">
        <v>76.3</v>
      </c>
      <c r="K336">
        <v>88.7</v>
      </c>
      <c r="L336" s="46">
        <v>0.6</v>
      </c>
      <c r="M336" s="2">
        <v>0.64027777777777783</v>
      </c>
      <c r="N336">
        <v>81.2</v>
      </c>
      <c r="O336">
        <v>85.5</v>
      </c>
      <c r="P336">
        <v>89.2</v>
      </c>
      <c r="Q336">
        <v>0.6</v>
      </c>
      <c r="R336" t="s">
        <v>440</v>
      </c>
      <c r="S336">
        <v>24</v>
      </c>
      <c r="T336" s="2">
        <v>0.375</v>
      </c>
      <c r="U336" s="2">
        <v>0.64583333333333337</v>
      </c>
      <c r="V336">
        <v>390.00000000000006</v>
      </c>
      <c r="W336" s="2">
        <v>0.39861111111111108</v>
      </c>
      <c r="X336" t="s">
        <v>455</v>
      </c>
      <c r="Y336" t="s">
        <v>454</v>
      </c>
      <c r="Z336" s="46" t="s">
        <v>485</v>
      </c>
      <c r="AA336">
        <v>900</v>
      </c>
      <c r="AB336">
        <v>3</v>
      </c>
      <c r="AC336">
        <v>2</v>
      </c>
      <c r="AD336">
        <v>176.17</v>
      </c>
      <c r="AE336">
        <v>282</v>
      </c>
      <c r="AF336">
        <v>95.12</v>
      </c>
      <c r="AG336">
        <v>10.36</v>
      </c>
      <c r="AH336" t="s">
        <v>501</v>
      </c>
      <c r="AI336" t="s">
        <v>1650</v>
      </c>
      <c r="AJ336" s="46" t="s">
        <v>442</v>
      </c>
      <c r="AK336">
        <v>24</v>
      </c>
      <c r="AL336" t="s">
        <v>442</v>
      </c>
      <c r="AM336">
        <v>205646</v>
      </c>
      <c r="AN336">
        <v>150.94</v>
      </c>
      <c r="AO336" s="46" t="s">
        <v>440</v>
      </c>
      <c r="AP336">
        <v>-999</v>
      </c>
      <c r="AQ336" t="s">
        <v>440</v>
      </c>
      <c r="AR336">
        <v>-999</v>
      </c>
      <c r="AS336" s="46">
        <v>-999</v>
      </c>
      <c r="AT336" s="46" t="s">
        <v>440</v>
      </c>
      <c r="AU336" s="46">
        <v>-999</v>
      </c>
      <c r="AV336" s="46" t="s">
        <v>442</v>
      </c>
      <c r="AW336" s="46" t="s">
        <v>442</v>
      </c>
      <c r="AX336" s="46" t="s">
        <v>442</v>
      </c>
      <c r="AY336" s="46" t="s">
        <v>467</v>
      </c>
      <c r="AZ336" s="46">
        <v>-999</v>
      </c>
      <c r="BA336" t="s">
        <v>442</v>
      </c>
      <c r="BB336">
        <v>-999</v>
      </c>
      <c r="BC336" s="2">
        <v>0.39930555555555558</v>
      </c>
      <c r="BD336">
        <v>0.5</v>
      </c>
      <c r="BE336" t="s">
        <v>472</v>
      </c>
      <c r="BF336" s="2">
        <v>0.40972222222222227</v>
      </c>
      <c r="BG336">
        <v>3</v>
      </c>
      <c r="BH336" t="s">
        <v>722</v>
      </c>
      <c r="BI336" s="2">
        <v>0.4201388888888889</v>
      </c>
      <c r="BJ336">
        <v>1</v>
      </c>
      <c r="BK336" t="s">
        <v>467</v>
      </c>
      <c r="BL336" s="2">
        <v>0.4861111111111111</v>
      </c>
      <c r="BM336">
        <v>30</v>
      </c>
      <c r="BN336">
        <v>50</v>
      </c>
      <c r="BO336">
        <v>80</v>
      </c>
      <c r="BP336">
        <v>80</v>
      </c>
      <c r="BQ336">
        <v>80</v>
      </c>
      <c r="BR336" t="s">
        <v>835</v>
      </c>
      <c r="BS336">
        <v>-999</v>
      </c>
      <c r="BT336">
        <v>6.5589999999999993</v>
      </c>
      <c r="BU336">
        <v>-20.093</v>
      </c>
      <c r="BV336">
        <v>0.44658989999999998</v>
      </c>
      <c r="BW336">
        <v>0.2679377</v>
      </c>
      <c r="BX336">
        <v>9.0719530000000007E-2</v>
      </c>
      <c r="BY336">
        <v>2.9981310000000001E-2</v>
      </c>
      <c r="BZ336">
        <v>0.35734260000000001</v>
      </c>
      <c r="CA336" t="s">
        <v>429</v>
      </c>
      <c r="CB336">
        <v>1</v>
      </c>
      <c r="CC336" t="s">
        <v>429</v>
      </c>
      <c r="CD336">
        <v>4</v>
      </c>
      <c r="CE336">
        <v>20</v>
      </c>
      <c r="CF336">
        <v>10</v>
      </c>
      <c r="CG336">
        <v>2</v>
      </c>
      <c r="CH336">
        <v>0</v>
      </c>
      <c r="CI336" t="s">
        <v>1089</v>
      </c>
      <c r="CJ336" t="s">
        <v>1808</v>
      </c>
      <c r="CK336">
        <v>8</v>
      </c>
      <c r="CL336">
        <v>1</v>
      </c>
      <c r="CM336">
        <v>1</v>
      </c>
      <c r="CN336">
        <v>0</v>
      </c>
      <c r="CO336" t="s">
        <v>837</v>
      </c>
      <c r="CP336" t="s">
        <v>838</v>
      </c>
    </row>
    <row r="337" spans="1:94" x14ac:dyDescent="0.3">
      <c r="A337" t="s">
        <v>25</v>
      </c>
      <c r="B337" s="1">
        <v>42293</v>
      </c>
      <c r="C337" t="s">
        <v>389</v>
      </c>
      <c r="D337" s="46" t="s">
        <v>398</v>
      </c>
      <c r="E337" t="s">
        <v>423</v>
      </c>
      <c r="F337">
        <v>26.714590000000001</v>
      </c>
      <c r="G337">
        <v>-80.322339999999997</v>
      </c>
      <c r="H337" s="2">
        <v>0.39027777777777778</v>
      </c>
      <c r="I337">
        <v>81.5</v>
      </c>
      <c r="J337">
        <v>76.3</v>
      </c>
      <c r="K337">
        <v>88.7</v>
      </c>
      <c r="L337" s="46">
        <v>0.6</v>
      </c>
      <c r="M337" s="2">
        <v>0.64027777777777783</v>
      </c>
      <c r="N337">
        <v>81.2</v>
      </c>
      <c r="O337">
        <v>85.5</v>
      </c>
      <c r="P337">
        <v>89.2</v>
      </c>
      <c r="Q337">
        <v>0.6</v>
      </c>
      <c r="R337" t="s">
        <v>440</v>
      </c>
      <c r="S337">
        <v>25</v>
      </c>
      <c r="T337" s="2">
        <v>0.375</v>
      </c>
      <c r="U337" s="2">
        <v>0.64583333333333337</v>
      </c>
      <c r="V337">
        <v>390.00000000000006</v>
      </c>
      <c r="W337" s="2">
        <v>0.43333333333333335</v>
      </c>
      <c r="X337" t="s">
        <v>455</v>
      </c>
      <c r="Y337" t="s">
        <v>454</v>
      </c>
      <c r="Z337" s="46" t="s">
        <v>485</v>
      </c>
      <c r="AA337">
        <v>1010</v>
      </c>
      <c r="AB337">
        <v>4</v>
      </c>
      <c r="AC337">
        <v>2</v>
      </c>
      <c r="AD337">
        <v>156.94</v>
      </c>
      <c r="AE337">
        <v>290</v>
      </c>
      <c r="AF337">
        <v>103.42</v>
      </c>
      <c r="AG337">
        <v>10.83</v>
      </c>
      <c r="AH337">
        <v>-999</v>
      </c>
      <c r="AI337" t="s">
        <v>1651</v>
      </c>
      <c r="AJ337" s="46" t="s">
        <v>442</v>
      </c>
      <c r="AK337">
        <v>7</v>
      </c>
      <c r="AL337" t="s">
        <v>440</v>
      </c>
      <c r="AM337">
        <v>-999</v>
      </c>
      <c r="AN337">
        <v>-999</v>
      </c>
      <c r="AO337" s="46" t="s">
        <v>442</v>
      </c>
      <c r="AP337">
        <v>1.4390000000000001</v>
      </c>
      <c r="AQ337" t="s">
        <v>442</v>
      </c>
      <c r="AR337">
        <v>1.0940000000000001</v>
      </c>
      <c r="AS337" s="49">
        <v>0.43402777777777773</v>
      </c>
      <c r="AT337" s="46" t="s">
        <v>442</v>
      </c>
      <c r="AU337" s="46">
        <v>1</v>
      </c>
      <c r="AV337" s="46" t="s">
        <v>442</v>
      </c>
      <c r="AW337" s="46" t="s">
        <v>442</v>
      </c>
      <c r="AX337" s="46" t="s">
        <v>442</v>
      </c>
      <c r="AY337" s="46" t="s">
        <v>722</v>
      </c>
      <c r="AZ337" s="46">
        <v>-999</v>
      </c>
      <c r="BA337" t="s">
        <v>442</v>
      </c>
      <c r="BB337">
        <v>-999</v>
      </c>
      <c r="BC337" s="2">
        <v>0.43402777777777773</v>
      </c>
      <c r="BD337">
        <v>1</v>
      </c>
      <c r="BE337" t="s">
        <v>472</v>
      </c>
      <c r="BF337" s="2">
        <v>0.44444444444444442</v>
      </c>
      <c r="BG337">
        <v>0.5</v>
      </c>
      <c r="BH337" t="s">
        <v>722</v>
      </c>
      <c r="BI337" s="2">
        <v>0.45555555555555555</v>
      </c>
      <c r="BJ337">
        <v>1</v>
      </c>
      <c r="BK337" t="s">
        <v>722</v>
      </c>
      <c r="BL337" s="2">
        <v>0.4861111111111111</v>
      </c>
      <c r="BM337" t="s">
        <v>839</v>
      </c>
      <c r="BN337" t="s">
        <v>840</v>
      </c>
      <c r="BO337" t="s">
        <v>841</v>
      </c>
      <c r="BP337">
        <v>60</v>
      </c>
      <c r="BQ337">
        <v>80</v>
      </c>
      <c r="BR337" t="s">
        <v>842</v>
      </c>
      <c r="BS337">
        <v>-999</v>
      </c>
      <c r="BT337">
        <v>5.827</v>
      </c>
      <c r="BU337">
        <v>-20.71</v>
      </c>
      <c r="BV337">
        <v>0.40514559999999999</v>
      </c>
      <c r="BW337">
        <v>0.1975373</v>
      </c>
      <c r="BX337">
        <v>7.3363380000000006E-2</v>
      </c>
      <c r="BY337">
        <v>2.6513200000000001E-2</v>
      </c>
      <c r="BZ337">
        <v>0.4606112</v>
      </c>
      <c r="CA337" t="s">
        <v>429</v>
      </c>
      <c r="CB337">
        <v>1</v>
      </c>
      <c r="CC337" t="s">
        <v>429</v>
      </c>
      <c r="CD337">
        <v>4</v>
      </c>
      <c r="CE337">
        <v>20</v>
      </c>
      <c r="CF337">
        <v>10</v>
      </c>
      <c r="CG337">
        <v>2</v>
      </c>
      <c r="CH337">
        <v>0</v>
      </c>
      <c r="CI337" t="s">
        <v>1809</v>
      </c>
      <c r="CJ337">
        <v>15</v>
      </c>
      <c r="CK337">
        <v>8</v>
      </c>
      <c r="CL337">
        <v>1</v>
      </c>
      <c r="CM337">
        <v>1</v>
      </c>
      <c r="CN337">
        <v>1</v>
      </c>
      <c r="CO337" t="s">
        <v>837</v>
      </c>
      <c r="CP337" t="s">
        <v>1913</v>
      </c>
    </row>
    <row r="338" spans="1:94" x14ac:dyDescent="0.3">
      <c r="A338" t="s">
        <v>26</v>
      </c>
      <c r="B338" s="1">
        <v>42293</v>
      </c>
      <c r="C338" t="s">
        <v>389</v>
      </c>
      <c r="D338" s="46" t="s">
        <v>398</v>
      </c>
      <c r="E338" t="s">
        <v>423</v>
      </c>
      <c r="F338">
        <v>26.71508</v>
      </c>
      <c r="G338">
        <v>-80.323650000000001</v>
      </c>
      <c r="H338" s="2">
        <v>0.39027777777777778</v>
      </c>
      <c r="I338">
        <v>81.5</v>
      </c>
      <c r="J338">
        <v>76.3</v>
      </c>
      <c r="K338">
        <v>88.7</v>
      </c>
      <c r="L338" s="46">
        <v>0.6</v>
      </c>
      <c r="M338" s="2">
        <v>0.64027777777777783</v>
      </c>
      <c r="N338">
        <v>81.2</v>
      </c>
      <c r="O338">
        <v>85.5</v>
      </c>
      <c r="P338">
        <v>89.2</v>
      </c>
      <c r="Q338">
        <v>0.6</v>
      </c>
      <c r="R338" t="s">
        <v>440</v>
      </c>
      <c r="S338">
        <v>26</v>
      </c>
      <c r="T338" s="2">
        <v>0.375</v>
      </c>
      <c r="U338" s="2">
        <v>0.64583333333333337</v>
      </c>
      <c r="V338">
        <v>390.00000000000006</v>
      </c>
      <c r="W338" s="2">
        <v>0.44027777777777777</v>
      </c>
      <c r="X338" t="s">
        <v>456</v>
      </c>
      <c r="Y338" t="s">
        <v>454</v>
      </c>
      <c r="Z338" s="46" t="s">
        <v>485</v>
      </c>
      <c r="AA338">
        <v>950</v>
      </c>
      <c r="AB338">
        <v>3</v>
      </c>
      <c r="AC338">
        <v>3</v>
      </c>
      <c r="AD338">
        <v>151.185</v>
      </c>
      <c r="AE338">
        <v>293</v>
      </c>
      <c r="AF338">
        <v>96.004999999999995</v>
      </c>
      <c r="AG338">
        <v>9.93</v>
      </c>
      <c r="AH338">
        <v>-999</v>
      </c>
      <c r="AI338" t="s">
        <v>1652</v>
      </c>
      <c r="AJ338" s="46" t="s">
        <v>440</v>
      </c>
      <c r="AK338">
        <v>-999</v>
      </c>
      <c r="AL338">
        <v>-999</v>
      </c>
      <c r="AM338">
        <v>-999</v>
      </c>
      <c r="AN338">
        <v>-999</v>
      </c>
      <c r="AO338" s="46" t="s">
        <v>442</v>
      </c>
      <c r="AP338">
        <v>0.11899999999999999</v>
      </c>
      <c r="AQ338" t="s">
        <v>442</v>
      </c>
      <c r="AR338">
        <v>0.17799999999999999</v>
      </c>
      <c r="AS338" s="49">
        <v>0.44097222222222227</v>
      </c>
      <c r="AT338" s="46" t="s">
        <v>442</v>
      </c>
      <c r="AU338" s="46">
        <v>1</v>
      </c>
      <c r="AV338" s="46" t="s">
        <v>442</v>
      </c>
      <c r="AW338" s="46" t="s">
        <v>442</v>
      </c>
      <c r="AX338" s="46" t="s">
        <v>442</v>
      </c>
      <c r="AY338" s="46" t="s">
        <v>722</v>
      </c>
      <c r="AZ338" s="46">
        <v>-999</v>
      </c>
      <c r="BA338" t="s">
        <v>442</v>
      </c>
      <c r="BB338">
        <v>-999</v>
      </c>
      <c r="BC338" s="2">
        <v>0.44097222222222227</v>
      </c>
      <c r="BD338">
        <v>0.5</v>
      </c>
      <c r="BE338" t="s">
        <v>472</v>
      </c>
      <c r="BF338" s="2">
        <v>0.46319444444444446</v>
      </c>
      <c r="BG338">
        <v>1</v>
      </c>
      <c r="BH338" t="s">
        <v>472</v>
      </c>
      <c r="BI338" s="2" t="s">
        <v>429</v>
      </c>
      <c r="BJ338" t="s">
        <v>429</v>
      </c>
      <c r="BK338" t="s">
        <v>429</v>
      </c>
      <c r="BL338" s="2">
        <v>0.4861111111111111</v>
      </c>
      <c r="BM338" t="s">
        <v>843</v>
      </c>
      <c r="BN338">
        <v>40</v>
      </c>
      <c r="BO338" t="s">
        <v>429</v>
      </c>
      <c r="BP338" t="s">
        <v>429</v>
      </c>
      <c r="BQ338" t="s">
        <v>429</v>
      </c>
      <c r="BR338" t="s">
        <v>844</v>
      </c>
      <c r="BS338">
        <v>-999</v>
      </c>
      <c r="BT338">
        <v>5.5169999999999995</v>
      </c>
      <c r="BU338">
        <v>-18.78</v>
      </c>
      <c r="BV338">
        <v>0.48164240000000003</v>
      </c>
      <c r="BW338">
        <v>0.15373439999999999</v>
      </c>
      <c r="BX338">
        <v>5.5120519999999999E-2</v>
      </c>
      <c r="BY338">
        <v>2.1699329999999999E-2</v>
      </c>
      <c r="BZ338">
        <v>0.42641810000000002</v>
      </c>
      <c r="CA338" t="s">
        <v>429</v>
      </c>
      <c r="CB338">
        <v>1</v>
      </c>
      <c r="CC338" t="s">
        <v>429</v>
      </c>
      <c r="CD338">
        <v>4</v>
      </c>
      <c r="CE338">
        <v>20</v>
      </c>
      <c r="CF338">
        <v>10</v>
      </c>
      <c r="CG338">
        <v>2</v>
      </c>
      <c r="CH338">
        <v>0</v>
      </c>
      <c r="CI338" t="s">
        <v>1809</v>
      </c>
      <c r="CJ338">
        <v>16</v>
      </c>
      <c r="CK338">
        <v>8</v>
      </c>
      <c r="CL338">
        <v>1</v>
      </c>
      <c r="CM338">
        <v>1</v>
      </c>
      <c r="CN338">
        <v>1</v>
      </c>
      <c r="CO338" t="s">
        <v>837</v>
      </c>
      <c r="CP338" t="s">
        <v>845</v>
      </c>
    </row>
    <row r="339" spans="1:94" x14ac:dyDescent="0.3">
      <c r="A339" t="s">
        <v>27</v>
      </c>
      <c r="B339" s="1">
        <v>42293</v>
      </c>
      <c r="C339" t="s">
        <v>389</v>
      </c>
      <c r="D339" s="46" t="s">
        <v>398</v>
      </c>
      <c r="E339" t="s">
        <v>423</v>
      </c>
      <c r="F339">
        <v>26.71508</v>
      </c>
      <c r="G339">
        <v>-80.323650000000001</v>
      </c>
      <c r="H339" s="2">
        <v>0.39027777777777778</v>
      </c>
      <c r="I339">
        <v>81.5</v>
      </c>
      <c r="J339">
        <v>76.3</v>
      </c>
      <c r="K339">
        <v>88.7</v>
      </c>
      <c r="L339" s="46">
        <v>0.6</v>
      </c>
      <c r="M339" s="2">
        <v>0.64027777777777783</v>
      </c>
      <c r="N339">
        <v>81.2</v>
      </c>
      <c r="O339">
        <v>85.5</v>
      </c>
      <c r="P339">
        <v>89.2</v>
      </c>
      <c r="Q339">
        <v>0.6</v>
      </c>
      <c r="R339" t="s">
        <v>440</v>
      </c>
      <c r="S339">
        <v>27</v>
      </c>
      <c r="T339" s="2">
        <v>0.375</v>
      </c>
      <c r="U339" s="2">
        <v>0.64583333333333337</v>
      </c>
      <c r="V339">
        <v>390.00000000000006</v>
      </c>
      <c r="W339" s="2">
        <v>0.44861111111111113</v>
      </c>
      <c r="X339" t="s">
        <v>456</v>
      </c>
      <c r="Y339" t="s">
        <v>454</v>
      </c>
      <c r="Z339" s="46" t="s">
        <v>485</v>
      </c>
      <c r="AA339">
        <v>1000</v>
      </c>
      <c r="AB339">
        <v>2</v>
      </c>
      <c r="AC339">
        <v>3</v>
      </c>
      <c r="AD339">
        <v>168.6</v>
      </c>
      <c r="AE339">
        <v>285</v>
      </c>
      <c r="AF339">
        <v>94.27</v>
      </c>
      <c r="AG339">
        <v>8.8699999999999992</v>
      </c>
      <c r="AH339">
        <v>-999</v>
      </c>
      <c r="AI339" t="s">
        <v>1653</v>
      </c>
      <c r="AJ339" s="46" t="s">
        <v>440</v>
      </c>
      <c r="AK339">
        <v>-999</v>
      </c>
      <c r="AL339">
        <v>-999</v>
      </c>
      <c r="AM339">
        <v>-999</v>
      </c>
      <c r="AN339">
        <v>-999</v>
      </c>
      <c r="AO339" s="46" t="s">
        <v>442</v>
      </c>
      <c r="AP339">
        <v>1.075</v>
      </c>
      <c r="AQ339" t="s">
        <v>442</v>
      </c>
      <c r="AR339">
        <v>1.0149999999999999</v>
      </c>
      <c r="AS339" s="49">
        <v>0.47152777777777777</v>
      </c>
      <c r="AT339" s="46" t="s">
        <v>442</v>
      </c>
      <c r="AU339" s="46">
        <v>1</v>
      </c>
      <c r="AV339" s="46" t="s">
        <v>442</v>
      </c>
      <c r="AW339" s="46" t="s">
        <v>442</v>
      </c>
      <c r="AX339" s="46" t="s">
        <v>442</v>
      </c>
      <c r="AY339" s="46" t="s">
        <v>467</v>
      </c>
      <c r="AZ339" s="46">
        <v>-999</v>
      </c>
      <c r="BA339" t="s">
        <v>442</v>
      </c>
      <c r="BB339">
        <v>-999</v>
      </c>
      <c r="BC339" s="2">
        <v>0.44930555555555557</v>
      </c>
      <c r="BD339">
        <v>1.5</v>
      </c>
      <c r="BE339" t="s">
        <v>472</v>
      </c>
      <c r="BF339" s="2">
        <v>0.48055555555555557</v>
      </c>
      <c r="BG339">
        <v>0.75</v>
      </c>
      <c r="BH339" t="s">
        <v>467</v>
      </c>
      <c r="BI339" s="2" t="s">
        <v>429</v>
      </c>
      <c r="BJ339" t="s">
        <v>429</v>
      </c>
      <c r="BK339" t="s">
        <v>429</v>
      </c>
      <c r="BL339" s="2">
        <v>0.49652777777777773</v>
      </c>
      <c r="BM339" t="s">
        <v>846</v>
      </c>
      <c r="BN339" t="s">
        <v>846</v>
      </c>
      <c r="BO339" t="s">
        <v>429</v>
      </c>
      <c r="BP339" t="s">
        <v>429</v>
      </c>
      <c r="BQ339" t="s">
        <v>429</v>
      </c>
      <c r="BR339" t="s">
        <v>847</v>
      </c>
      <c r="BS339">
        <v>-999</v>
      </c>
      <c r="BT339">
        <v>6.4960000000000004</v>
      </c>
      <c r="BU339">
        <v>-20.867999999999999</v>
      </c>
      <c r="BV339">
        <v>0.40881820000000002</v>
      </c>
      <c r="BW339">
        <v>0.26090029999999997</v>
      </c>
      <c r="BX339">
        <v>9.0793310000000002E-2</v>
      </c>
      <c r="BY339">
        <v>3.1212460000000001E-2</v>
      </c>
      <c r="BZ339">
        <v>0.3935805</v>
      </c>
      <c r="CA339" t="s">
        <v>429</v>
      </c>
      <c r="CB339">
        <v>1</v>
      </c>
      <c r="CC339" t="s">
        <v>429</v>
      </c>
      <c r="CD339">
        <v>4</v>
      </c>
      <c r="CE339">
        <v>20</v>
      </c>
      <c r="CF339">
        <v>10</v>
      </c>
      <c r="CG339">
        <v>2</v>
      </c>
      <c r="CH339">
        <v>0</v>
      </c>
      <c r="CI339" t="s">
        <v>1809</v>
      </c>
      <c r="CJ339">
        <v>17</v>
      </c>
      <c r="CK339">
        <v>8</v>
      </c>
      <c r="CL339">
        <v>1</v>
      </c>
      <c r="CM339">
        <v>1</v>
      </c>
      <c r="CN339">
        <v>1</v>
      </c>
      <c r="CO339" t="s">
        <v>837</v>
      </c>
      <c r="CP339" t="s">
        <v>845</v>
      </c>
    </row>
    <row r="340" spans="1:94" x14ac:dyDescent="0.3">
      <c r="A340" t="s">
        <v>28</v>
      </c>
      <c r="B340" s="1">
        <v>42293</v>
      </c>
      <c r="C340" t="s">
        <v>389</v>
      </c>
      <c r="D340" s="46" t="s">
        <v>398</v>
      </c>
      <c r="E340" t="s">
        <v>423</v>
      </c>
      <c r="F340">
        <v>26.71508</v>
      </c>
      <c r="G340">
        <v>-80.323650000000001</v>
      </c>
      <c r="H340" s="2">
        <v>0.39027777777777778</v>
      </c>
      <c r="I340">
        <v>81.5</v>
      </c>
      <c r="J340">
        <v>76.3</v>
      </c>
      <c r="K340">
        <v>88.7</v>
      </c>
      <c r="L340" s="46">
        <v>0.6</v>
      </c>
      <c r="M340" s="2">
        <v>0.64027777777777783</v>
      </c>
      <c r="N340">
        <v>81.2</v>
      </c>
      <c r="O340">
        <v>85.5</v>
      </c>
      <c r="P340">
        <v>89.2</v>
      </c>
      <c r="Q340">
        <v>0.6</v>
      </c>
      <c r="R340" t="s">
        <v>441</v>
      </c>
      <c r="S340">
        <v>28</v>
      </c>
      <c r="T340" s="2">
        <v>0.375</v>
      </c>
      <c r="U340" s="2">
        <v>0.64583333333333337</v>
      </c>
      <c r="V340">
        <v>390.00000000000006</v>
      </c>
      <c r="W340" s="2">
        <v>0.55902777777777779</v>
      </c>
      <c r="X340" t="s">
        <v>455</v>
      </c>
      <c r="Y340" t="s">
        <v>454</v>
      </c>
      <c r="Z340" s="46" t="s">
        <v>485</v>
      </c>
      <c r="AA340">
        <v>820</v>
      </c>
      <c r="AB340">
        <v>2</v>
      </c>
      <c r="AC340">
        <v>2</v>
      </c>
      <c r="AD340">
        <v>127</v>
      </c>
      <c r="AE340">
        <v>281</v>
      </c>
      <c r="AF340">
        <v>90</v>
      </c>
      <c r="AG340">
        <v>11</v>
      </c>
      <c r="AH340">
        <v>-999</v>
      </c>
      <c r="AI340" t="s">
        <v>1654</v>
      </c>
      <c r="AJ340" s="46" t="s">
        <v>440</v>
      </c>
      <c r="AK340">
        <v>-999</v>
      </c>
      <c r="AL340">
        <v>-999</v>
      </c>
      <c r="AM340">
        <v>-999</v>
      </c>
      <c r="AN340">
        <v>-999</v>
      </c>
      <c r="AO340" s="46" t="s">
        <v>442</v>
      </c>
      <c r="AP340">
        <v>0.41799999999999998</v>
      </c>
      <c r="AQ340" t="s">
        <v>442</v>
      </c>
      <c r="AR340">
        <v>0.35099999999999998</v>
      </c>
      <c r="AS340" s="49">
        <v>0.56597222222222221</v>
      </c>
      <c r="AT340" s="46" t="s">
        <v>442</v>
      </c>
      <c r="AU340" s="46">
        <v>1</v>
      </c>
      <c r="AV340" s="46" t="s">
        <v>442</v>
      </c>
      <c r="AW340" s="46" t="s">
        <v>442</v>
      </c>
      <c r="AX340" s="46" t="s">
        <v>727</v>
      </c>
      <c r="AY340" s="46" t="s">
        <v>467</v>
      </c>
      <c r="AZ340" s="46">
        <v>-999</v>
      </c>
      <c r="BA340" t="s">
        <v>442</v>
      </c>
      <c r="BB340">
        <v>-999</v>
      </c>
      <c r="BC340" s="2" t="s">
        <v>429</v>
      </c>
      <c r="BD340" t="s">
        <v>429</v>
      </c>
      <c r="BE340" t="s">
        <v>429</v>
      </c>
      <c r="BF340" s="2">
        <v>0.58958333333333335</v>
      </c>
      <c r="BG340">
        <v>1</v>
      </c>
      <c r="BH340" t="s">
        <v>467</v>
      </c>
      <c r="BI340" s="2">
        <v>0.59791666666666665</v>
      </c>
      <c r="BJ340">
        <v>0.2</v>
      </c>
      <c r="BK340" t="s">
        <v>467</v>
      </c>
      <c r="BL340" s="2">
        <v>0.6875</v>
      </c>
      <c r="BM340" t="s">
        <v>429</v>
      </c>
      <c r="BN340" t="s">
        <v>429</v>
      </c>
      <c r="BO340" t="s">
        <v>429</v>
      </c>
      <c r="BP340" t="s">
        <v>429</v>
      </c>
      <c r="BQ340" t="s">
        <v>429</v>
      </c>
      <c r="BR340">
        <v>500</v>
      </c>
      <c r="BS340">
        <v>-999</v>
      </c>
      <c r="BT340">
        <v>6.2129999999999992</v>
      </c>
      <c r="BU340">
        <v>-20.472999999999999</v>
      </c>
      <c r="BV340">
        <v>0.43298219999999998</v>
      </c>
      <c r="BW340">
        <v>0.2365854</v>
      </c>
      <c r="BX340">
        <v>8.1761509999999996E-2</v>
      </c>
      <c r="BY340">
        <v>2.803108E-2</v>
      </c>
      <c r="BZ340">
        <v>0.40522659999999999</v>
      </c>
      <c r="CA340" t="s">
        <v>429</v>
      </c>
      <c r="CB340">
        <v>1</v>
      </c>
      <c r="CC340" t="s">
        <v>429</v>
      </c>
      <c r="CD340">
        <v>4</v>
      </c>
      <c r="CE340">
        <v>20</v>
      </c>
      <c r="CF340">
        <v>10</v>
      </c>
      <c r="CG340">
        <v>2</v>
      </c>
      <c r="CH340">
        <v>0</v>
      </c>
      <c r="CI340" t="s">
        <v>1810</v>
      </c>
      <c r="CJ340">
        <v>2</v>
      </c>
      <c r="CK340">
        <v>8</v>
      </c>
      <c r="CL340">
        <v>1</v>
      </c>
      <c r="CM340">
        <v>1</v>
      </c>
      <c r="CN340">
        <v>0</v>
      </c>
      <c r="CO340" t="s">
        <v>837</v>
      </c>
      <c r="CP340" t="s">
        <v>848</v>
      </c>
    </row>
    <row r="341" spans="1:94" x14ac:dyDescent="0.3">
      <c r="A341" t="s">
        <v>29</v>
      </c>
      <c r="B341" s="1">
        <v>42293</v>
      </c>
      <c r="C341" t="s">
        <v>389</v>
      </c>
      <c r="D341" s="46" t="s">
        <v>398</v>
      </c>
      <c r="E341" t="s">
        <v>423</v>
      </c>
      <c r="F341">
        <v>26.714110000000002</v>
      </c>
      <c r="G341">
        <v>-80.323040000000006</v>
      </c>
      <c r="H341" s="2">
        <v>0.39027777777777778</v>
      </c>
      <c r="I341">
        <v>81.5</v>
      </c>
      <c r="J341">
        <v>76.3</v>
      </c>
      <c r="K341">
        <v>88.7</v>
      </c>
      <c r="L341" s="46">
        <v>0.6</v>
      </c>
      <c r="M341" s="2">
        <v>0.64027777777777783</v>
      </c>
      <c r="N341">
        <v>81.2</v>
      </c>
      <c r="O341">
        <v>85.5</v>
      </c>
      <c r="P341">
        <v>89.2</v>
      </c>
      <c r="Q341">
        <v>0.6</v>
      </c>
      <c r="R341" t="s">
        <v>441</v>
      </c>
      <c r="S341">
        <v>29</v>
      </c>
      <c r="T341" s="2">
        <v>0.375</v>
      </c>
      <c r="U341" s="2">
        <v>0.64583333333333337</v>
      </c>
      <c r="V341">
        <v>390.00000000000006</v>
      </c>
      <c r="W341" s="2">
        <v>0.61319444444444449</v>
      </c>
      <c r="X341" t="s">
        <v>455</v>
      </c>
      <c r="Y341" t="s">
        <v>454</v>
      </c>
      <c r="Z341" s="46" t="s">
        <v>485</v>
      </c>
      <c r="AA341">
        <v>780</v>
      </c>
      <c r="AB341">
        <v>2</v>
      </c>
      <c r="AC341">
        <v>1</v>
      </c>
      <c r="AD341">
        <v>126</v>
      </c>
      <c r="AE341">
        <v>262</v>
      </c>
      <c r="AF341">
        <v>82</v>
      </c>
      <c r="AG341">
        <v>11</v>
      </c>
      <c r="AH341">
        <v>-999</v>
      </c>
      <c r="AI341" t="s">
        <v>1655</v>
      </c>
      <c r="AJ341" s="46" t="s">
        <v>440</v>
      </c>
      <c r="AK341">
        <v>-999</v>
      </c>
      <c r="AL341">
        <v>-999</v>
      </c>
      <c r="AM341">
        <v>-999</v>
      </c>
      <c r="AN341">
        <v>-999</v>
      </c>
      <c r="AO341" s="46" t="s">
        <v>442</v>
      </c>
      <c r="AP341">
        <v>0.46700000000000003</v>
      </c>
      <c r="AQ341" t="s">
        <v>442</v>
      </c>
      <c r="AR341">
        <v>0.57799999999999996</v>
      </c>
      <c r="AS341" s="49">
        <v>0.61805555555555558</v>
      </c>
      <c r="AT341" s="46" t="s">
        <v>442</v>
      </c>
      <c r="AU341" s="46">
        <v>1</v>
      </c>
      <c r="AV341" s="46" t="s">
        <v>442</v>
      </c>
      <c r="AW341" s="46" t="s">
        <v>442</v>
      </c>
      <c r="AX341" s="46" t="s">
        <v>442</v>
      </c>
      <c r="AY341" s="46" t="s">
        <v>467</v>
      </c>
      <c r="AZ341" s="46">
        <v>-999</v>
      </c>
      <c r="BA341" t="s">
        <v>442</v>
      </c>
      <c r="BB341">
        <v>-999</v>
      </c>
      <c r="BC341">
        <v>-999</v>
      </c>
      <c r="BD341">
        <v>-999</v>
      </c>
      <c r="BE341">
        <v>-999</v>
      </c>
      <c r="BF341" s="2">
        <v>0.63611111111111118</v>
      </c>
      <c r="BG341">
        <v>2.25</v>
      </c>
      <c r="BH341" t="s">
        <v>467</v>
      </c>
      <c r="BI341" s="43">
        <v>-999</v>
      </c>
      <c r="BJ341">
        <v>-999</v>
      </c>
      <c r="BK341">
        <v>-999</v>
      </c>
      <c r="BL341" s="2">
        <v>0.6875</v>
      </c>
      <c r="BM341">
        <v>-999</v>
      </c>
      <c r="BN341">
        <v>-999</v>
      </c>
      <c r="BO341">
        <v>-999</v>
      </c>
      <c r="BP341">
        <v>-999</v>
      </c>
      <c r="BQ341">
        <v>-999</v>
      </c>
      <c r="BR341">
        <v>1000</v>
      </c>
      <c r="BS341">
        <v>-999</v>
      </c>
      <c r="BT341">
        <v>6.0609999999999999</v>
      </c>
      <c r="BU341">
        <v>-19.802</v>
      </c>
      <c r="BV341">
        <v>0.46804420000000002</v>
      </c>
      <c r="BW341">
        <v>0.2173831</v>
      </c>
      <c r="BX341">
        <v>7.3276320000000006E-2</v>
      </c>
      <c r="BY341">
        <v>2.5840040000000002E-2</v>
      </c>
      <c r="BZ341">
        <v>0.3958911</v>
      </c>
      <c r="CA341" t="s">
        <v>429</v>
      </c>
      <c r="CB341">
        <v>1</v>
      </c>
      <c r="CC341" t="s">
        <v>429</v>
      </c>
      <c r="CD341">
        <v>4</v>
      </c>
      <c r="CE341">
        <v>20</v>
      </c>
      <c r="CF341">
        <v>10</v>
      </c>
      <c r="CG341">
        <v>2</v>
      </c>
      <c r="CH341">
        <v>0</v>
      </c>
      <c r="CI341" t="s">
        <v>1810</v>
      </c>
      <c r="CJ341">
        <v>3</v>
      </c>
      <c r="CK341">
        <v>8</v>
      </c>
      <c r="CL341">
        <v>1</v>
      </c>
      <c r="CM341">
        <v>1</v>
      </c>
      <c r="CN341">
        <v>0</v>
      </c>
      <c r="CO341" t="s">
        <v>837</v>
      </c>
      <c r="CP341" t="s">
        <v>1828</v>
      </c>
    </row>
    <row r="342" spans="1:94" x14ac:dyDescent="0.3">
      <c r="A342" t="s">
        <v>30</v>
      </c>
      <c r="B342" s="1">
        <v>42293</v>
      </c>
      <c r="C342" t="s">
        <v>389</v>
      </c>
      <c r="D342" s="46" t="s">
        <v>398</v>
      </c>
      <c r="E342" t="s">
        <v>423</v>
      </c>
      <c r="F342">
        <v>26.714110000000002</v>
      </c>
      <c r="G342">
        <v>-80.323040000000006</v>
      </c>
      <c r="H342" s="2">
        <v>0.39027777777777778</v>
      </c>
      <c r="I342">
        <v>81.5</v>
      </c>
      <c r="J342">
        <v>76.3</v>
      </c>
      <c r="K342">
        <v>88.7</v>
      </c>
      <c r="L342" s="46">
        <v>0.6</v>
      </c>
      <c r="M342" s="2">
        <v>0.64027777777777783</v>
      </c>
      <c r="N342">
        <v>81.2</v>
      </c>
      <c r="O342">
        <v>85.5</v>
      </c>
      <c r="P342">
        <v>89.2</v>
      </c>
      <c r="Q342">
        <v>0.6</v>
      </c>
      <c r="R342" t="s">
        <v>440</v>
      </c>
      <c r="S342">
        <v>30</v>
      </c>
      <c r="T342" s="2">
        <v>0.375</v>
      </c>
      <c r="U342" s="2">
        <v>0.64583333333333337</v>
      </c>
      <c r="V342">
        <v>390.00000000000006</v>
      </c>
      <c r="W342" s="2">
        <v>0.64722222222222225</v>
      </c>
      <c r="X342" t="s">
        <v>455</v>
      </c>
      <c r="Y342" t="s">
        <v>454</v>
      </c>
      <c r="Z342" s="46" t="s">
        <v>485</v>
      </c>
      <c r="AA342">
        <v>960</v>
      </c>
      <c r="AB342">
        <v>4</v>
      </c>
      <c r="AC342">
        <v>3</v>
      </c>
      <c r="AD342">
        <v>143.36000000000001</v>
      </c>
      <c r="AE342">
        <v>291</v>
      </c>
      <c r="AF342">
        <v>97.4</v>
      </c>
      <c r="AG342">
        <v>10.15</v>
      </c>
      <c r="AH342">
        <v>-999</v>
      </c>
      <c r="AI342" t="s">
        <v>1656</v>
      </c>
      <c r="AJ342" s="46" t="s">
        <v>440</v>
      </c>
      <c r="AK342">
        <v>-999</v>
      </c>
      <c r="AL342">
        <v>-999</v>
      </c>
      <c r="AM342">
        <v>-999</v>
      </c>
      <c r="AN342">
        <v>-999</v>
      </c>
      <c r="AO342" s="46" t="s">
        <v>442</v>
      </c>
      <c r="AP342">
        <v>1.792</v>
      </c>
      <c r="AQ342" t="s">
        <v>442</v>
      </c>
      <c r="AR342">
        <v>1.758</v>
      </c>
      <c r="AS342" s="49">
        <v>0.65277777777777779</v>
      </c>
      <c r="AT342" s="46" t="s">
        <v>442</v>
      </c>
      <c r="AU342" s="46">
        <v>0</v>
      </c>
      <c r="AV342" s="46" t="s">
        <v>442</v>
      </c>
      <c r="AW342" s="46" t="s">
        <v>442</v>
      </c>
      <c r="AX342" s="46" t="s">
        <v>442</v>
      </c>
      <c r="AY342" s="46" t="s">
        <v>728</v>
      </c>
      <c r="AZ342" s="46">
        <v>-999</v>
      </c>
      <c r="BA342" t="s">
        <v>442</v>
      </c>
      <c r="BB342">
        <v>-999</v>
      </c>
      <c r="BC342">
        <v>-999</v>
      </c>
      <c r="BD342">
        <v>-999</v>
      </c>
      <c r="BE342">
        <v>-999</v>
      </c>
      <c r="BF342" s="2">
        <v>0.66319444444444442</v>
      </c>
      <c r="BG342">
        <v>3</v>
      </c>
      <c r="BH342" t="s">
        <v>728</v>
      </c>
      <c r="BI342" s="43">
        <v>-999</v>
      </c>
      <c r="BJ342">
        <v>-999</v>
      </c>
      <c r="BK342">
        <v>-999</v>
      </c>
      <c r="BL342" s="2">
        <v>0.6875</v>
      </c>
      <c r="BM342">
        <v>-999</v>
      </c>
      <c r="BN342">
        <v>-999</v>
      </c>
      <c r="BO342">
        <v>-999</v>
      </c>
      <c r="BP342">
        <v>-999</v>
      </c>
      <c r="BQ342">
        <v>-999</v>
      </c>
      <c r="BR342">
        <v>1800</v>
      </c>
      <c r="BS342">
        <v>-999</v>
      </c>
      <c r="BT342">
        <v>5.9700000000000006</v>
      </c>
      <c r="BU342">
        <v>-20.166</v>
      </c>
      <c r="BV342">
        <v>0.44444790000000001</v>
      </c>
      <c r="BW342">
        <v>0.21084829999999999</v>
      </c>
      <c r="BX342">
        <v>7.3352570000000006E-2</v>
      </c>
      <c r="BY342">
        <v>2.6099839999999999E-2</v>
      </c>
      <c r="BZ342">
        <v>0.42124210000000001</v>
      </c>
      <c r="CA342" t="s">
        <v>429</v>
      </c>
      <c r="CB342">
        <v>1</v>
      </c>
      <c r="CC342" t="s">
        <v>429</v>
      </c>
      <c r="CD342">
        <v>4</v>
      </c>
      <c r="CE342">
        <v>20</v>
      </c>
      <c r="CF342">
        <v>10</v>
      </c>
      <c r="CG342">
        <v>2</v>
      </c>
      <c r="CH342">
        <v>0</v>
      </c>
      <c r="CI342" t="s">
        <v>1810</v>
      </c>
      <c r="CJ342">
        <v>4</v>
      </c>
      <c r="CK342">
        <v>8</v>
      </c>
      <c r="CL342">
        <v>1</v>
      </c>
      <c r="CM342">
        <v>1</v>
      </c>
      <c r="CN342">
        <v>0</v>
      </c>
      <c r="CO342" t="s">
        <v>837</v>
      </c>
      <c r="CP342" t="s">
        <v>849</v>
      </c>
    </row>
    <row r="343" spans="1:94" x14ac:dyDescent="0.3">
      <c r="A343" t="s">
        <v>86</v>
      </c>
      <c r="B343" s="1">
        <v>42426</v>
      </c>
      <c r="C343" t="s">
        <v>390</v>
      </c>
      <c r="D343" s="46" t="s">
        <v>398</v>
      </c>
      <c r="E343" t="s">
        <v>423</v>
      </c>
      <c r="F343">
        <v>26.714110000000002</v>
      </c>
      <c r="G343">
        <v>-80.323040000000006</v>
      </c>
      <c r="H343" s="2">
        <v>0.43958333333333338</v>
      </c>
      <c r="I343">
        <v>70.5</v>
      </c>
      <c r="J343">
        <v>47.2</v>
      </c>
      <c r="K343">
        <v>68.2</v>
      </c>
      <c r="L343" s="46">
        <v>1.4</v>
      </c>
      <c r="M343" s="2">
        <v>0.57222222222222219</v>
      </c>
      <c r="N343">
        <v>70.2</v>
      </c>
      <c r="O343">
        <v>45.6</v>
      </c>
      <c r="P343" t="s">
        <v>429</v>
      </c>
      <c r="Q343">
        <v>1.2</v>
      </c>
      <c r="R343" t="s">
        <v>440</v>
      </c>
      <c r="S343">
        <v>86</v>
      </c>
      <c r="T343" s="2">
        <v>0.4375</v>
      </c>
      <c r="U343" s="2">
        <v>0.54513888888888895</v>
      </c>
      <c r="V343">
        <v>155.00000000000009</v>
      </c>
      <c r="W343" s="2">
        <v>0.4548611111111111</v>
      </c>
      <c r="X343" t="s">
        <v>456</v>
      </c>
      <c r="Y343" t="s">
        <v>462</v>
      </c>
      <c r="Z343" s="46" t="s">
        <v>485</v>
      </c>
      <c r="AA343">
        <v>840</v>
      </c>
      <c r="AB343">
        <v>3</v>
      </c>
      <c r="AC343">
        <v>2</v>
      </c>
      <c r="AD343">
        <v>125.955</v>
      </c>
      <c r="AE343">
        <v>282</v>
      </c>
      <c r="AF343">
        <v>86.42</v>
      </c>
      <c r="AG343">
        <v>8.4749999999999996</v>
      </c>
      <c r="AH343">
        <v>-999</v>
      </c>
      <c r="AI343" t="s">
        <v>1707</v>
      </c>
      <c r="AJ343" s="46" t="s">
        <v>440</v>
      </c>
      <c r="AK343">
        <v>-999</v>
      </c>
      <c r="AL343">
        <v>-999</v>
      </c>
      <c r="AM343">
        <v>-999</v>
      </c>
      <c r="AN343">
        <v>-999</v>
      </c>
      <c r="AO343" s="46" t="s">
        <v>440</v>
      </c>
      <c r="AP343">
        <v>-999</v>
      </c>
      <c r="AQ343" t="s">
        <v>440</v>
      </c>
      <c r="AR343">
        <v>-999</v>
      </c>
      <c r="AS343" s="46">
        <v>-999</v>
      </c>
      <c r="AT343" s="46" t="s">
        <v>442</v>
      </c>
      <c r="AU343" s="46">
        <v>0</v>
      </c>
      <c r="AV343" s="46" t="s">
        <v>442</v>
      </c>
      <c r="AW343" s="46" t="s">
        <v>442</v>
      </c>
      <c r="AX343" s="46" t="s">
        <v>442</v>
      </c>
      <c r="AY343" s="46" t="s">
        <v>467</v>
      </c>
      <c r="AZ343" s="46">
        <v>-999</v>
      </c>
      <c r="BA343" t="s">
        <v>442</v>
      </c>
      <c r="BB343">
        <v>-999</v>
      </c>
      <c r="BC343">
        <v>-999</v>
      </c>
      <c r="BD343">
        <v>-999</v>
      </c>
      <c r="BE343">
        <v>-999</v>
      </c>
      <c r="BF343" s="43">
        <v>-999</v>
      </c>
      <c r="BG343">
        <v>-999</v>
      </c>
      <c r="BH343" t="s">
        <v>467</v>
      </c>
      <c r="BI343" s="2">
        <v>0.47569444444444442</v>
      </c>
      <c r="BJ343">
        <v>1.1000000000000001</v>
      </c>
      <c r="BK343" t="s">
        <v>429</v>
      </c>
      <c r="BL343" s="2">
        <v>0.53888888888888886</v>
      </c>
      <c r="BM343">
        <v>80</v>
      </c>
      <c r="BN343">
        <v>80</v>
      </c>
      <c r="BO343">
        <v>80</v>
      </c>
      <c r="BP343">
        <v>80</v>
      </c>
      <c r="BQ343">
        <v>80</v>
      </c>
      <c r="BR343">
        <v>990</v>
      </c>
      <c r="BS343">
        <v>-999</v>
      </c>
      <c r="BT343">
        <v>6.9970000000000008</v>
      </c>
      <c r="BU343">
        <v>-20.407</v>
      </c>
      <c r="BV343">
        <v>0.40435870000000002</v>
      </c>
      <c r="BW343">
        <v>0.28133540000000001</v>
      </c>
      <c r="BX343">
        <v>0.12636530000000001</v>
      </c>
      <c r="BY343">
        <v>3.8467889999999998E-2</v>
      </c>
      <c r="BZ343">
        <v>0.33183089999999998</v>
      </c>
      <c r="CA343" t="s">
        <v>429</v>
      </c>
      <c r="CB343">
        <v>1</v>
      </c>
      <c r="CC343">
        <v>7</v>
      </c>
      <c r="CD343">
        <v>5</v>
      </c>
      <c r="CE343">
        <v>9</v>
      </c>
      <c r="CF343">
        <v>15</v>
      </c>
      <c r="CG343">
        <v>0.6</v>
      </c>
      <c r="CH343">
        <v>0</v>
      </c>
      <c r="CI343">
        <v>-999</v>
      </c>
      <c r="CJ343">
        <v>-999</v>
      </c>
      <c r="CK343">
        <v>5</v>
      </c>
      <c r="CL343">
        <v>0</v>
      </c>
      <c r="CM343">
        <v>0</v>
      </c>
      <c r="CN343">
        <v>0</v>
      </c>
      <c r="CO343" t="s">
        <v>909</v>
      </c>
      <c r="CP343" t="s">
        <v>910</v>
      </c>
    </row>
    <row r="344" spans="1:94" x14ac:dyDescent="0.3">
      <c r="A344" t="s">
        <v>87</v>
      </c>
      <c r="B344" s="1">
        <v>42426</v>
      </c>
      <c r="C344" t="s">
        <v>390</v>
      </c>
      <c r="D344" s="46" t="s">
        <v>398</v>
      </c>
      <c r="E344" t="s">
        <v>423</v>
      </c>
      <c r="F344">
        <v>26.714110000000002</v>
      </c>
      <c r="G344">
        <v>-80.323040000000006</v>
      </c>
      <c r="H344" s="2">
        <v>0.43958333333333338</v>
      </c>
      <c r="I344">
        <v>70.5</v>
      </c>
      <c r="J344">
        <v>47.2</v>
      </c>
      <c r="K344">
        <v>68.2</v>
      </c>
      <c r="L344" s="46">
        <v>1.4</v>
      </c>
      <c r="M344" s="2">
        <v>0.57222222222222219</v>
      </c>
      <c r="N344">
        <v>70.2</v>
      </c>
      <c r="O344">
        <v>45.6</v>
      </c>
      <c r="P344" t="s">
        <v>429</v>
      </c>
      <c r="Q344">
        <v>1.2</v>
      </c>
      <c r="R344" t="s">
        <v>440</v>
      </c>
      <c r="S344">
        <v>87</v>
      </c>
      <c r="T344" s="2">
        <v>0.4375</v>
      </c>
      <c r="U344" s="2">
        <v>0.54513888888888895</v>
      </c>
      <c r="V344">
        <v>155.00000000000009</v>
      </c>
      <c r="W344" s="2">
        <v>0.4548611111111111</v>
      </c>
      <c r="X344" t="s">
        <v>456</v>
      </c>
      <c r="Y344" t="s">
        <v>462</v>
      </c>
      <c r="Z344" s="46" t="s">
        <v>485</v>
      </c>
      <c r="AA344">
        <v>800</v>
      </c>
      <c r="AB344">
        <v>3</v>
      </c>
      <c r="AC344">
        <v>2</v>
      </c>
      <c r="AD344">
        <v>132.97999999999999</v>
      </c>
      <c r="AE344">
        <v>278</v>
      </c>
      <c r="AF344">
        <v>82.2</v>
      </c>
      <c r="AG344">
        <v>11.93</v>
      </c>
      <c r="AH344">
        <v>-999</v>
      </c>
      <c r="AI344" t="s">
        <v>1708</v>
      </c>
      <c r="AJ344" s="46" t="s">
        <v>440</v>
      </c>
      <c r="AK344">
        <v>-999</v>
      </c>
      <c r="AL344">
        <v>-999</v>
      </c>
      <c r="AM344">
        <v>-999</v>
      </c>
      <c r="AN344">
        <v>-999</v>
      </c>
      <c r="AO344" s="46" t="s">
        <v>442</v>
      </c>
      <c r="AP344">
        <v>0.47899999999999998</v>
      </c>
      <c r="AQ344" t="s">
        <v>440</v>
      </c>
      <c r="AR344">
        <v>-999</v>
      </c>
      <c r="AS344" s="49">
        <v>0.46458333333333335</v>
      </c>
      <c r="AT344" s="46" t="s">
        <v>442</v>
      </c>
      <c r="AU344" s="46">
        <v>0</v>
      </c>
      <c r="AV344" s="46" t="s">
        <v>442</v>
      </c>
      <c r="AW344" s="46" t="s">
        <v>442</v>
      </c>
      <c r="AX344" s="46" t="s">
        <v>442</v>
      </c>
      <c r="AY344" s="46" t="s">
        <v>472</v>
      </c>
      <c r="AZ344" s="46">
        <v>-999</v>
      </c>
      <c r="BA344" t="s">
        <v>442</v>
      </c>
      <c r="BB344">
        <v>-999</v>
      </c>
      <c r="BC344">
        <v>-999</v>
      </c>
      <c r="BD344">
        <v>-999</v>
      </c>
      <c r="BE344">
        <v>-999</v>
      </c>
      <c r="BF344" s="2" t="s">
        <v>429</v>
      </c>
      <c r="BG344">
        <v>1.1000000000000001</v>
      </c>
      <c r="BH344" t="s">
        <v>472</v>
      </c>
      <c r="BI344" s="2">
        <v>0.47569444444444442</v>
      </c>
      <c r="BJ344">
        <v>2</v>
      </c>
      <c r="BK344" t="s">
        <v>429</v>
      </c>
      <c r="BL344" s="2">
        <v>0.53888888888888886</v>
      </c>
      <c r="BM344">
        <v>80</v>
      </c>
      <c r="BN344">
        <v>80</v>
      </c>
      <c r="BO344">
        <v>80</v>
      </c>
      <c r="BP344">
        <v>80</v>
      </c>
      <c r="BQ344">
        <v>80</v>
      </c>
      <c r="BR344">
        <v>1400</v>
      </c>
      <c r="BS344">
        <v>-999</v>
      </c>
      <c r="BT344">
        <v>6.1950000000000003</v>
      </c>
      <c r="BU344">
        <v>-21.786999999999999</v>
      </c>
      <c r="BV344">
        <v>0.36648930000000002</v>
      </c>
      <c r="BW344">
        <v>0.23080970000000001</v>
      </c>
      <c r="BX344">
        <v>8.3449910000000002E-2</v>
      </c>
      <c r="BY344">
        <v>3.1823839999999999E-2</v>
      </c>
      <c r="BZ344">
        <v>0.45870309999999997</v>
      </c>
      <c r="CA344" t="s">
        <v>429</v>
      </c>
      <c r="CB344">
        <v>1</v>
      </c>
      <c r="CC344">
        <v>7</v>
      </c>
      <c r="CD344">
        <v>5</v>
      </c>
      <c r="CE344">
        <v>9</v>
      </c>
      <c r="CF344">
        <v>15</v>
      </c>
      <c r="CG344">
        <v>0.6</v>
      </c>
      <c r="CH344">
        <v>0</v>
      </c>
      <c r="CI344">
        <v>-999</v>
      </c>
      <c r="CJ344">
        <v>-999</v>
      </c>
      <c r="CK344">
        <v>5</v>
      </c>
      <c r="CL344">
        <v>0</v>
      </c>
      <c r="CM344">
        <v>0</v>
      </c>
      <c r="CN344">
        <v>0</v>
      </c>
      <c r="CO344" t="s">
        <v>909</v>
      </c>
    </row>
    <row r="345" spans="1:94" x14ac:dyDescent="0.3">
      <c r="A345" t="s">
        <v>88</v>
      </c>
      <c r="B345" s="1">
        <v>42426</v>
      </c>
      <c r="C345" t="s">
        <v>390</v>
      </c>
      <c r="D345" s="46" t="s">
        <v>398</v>
      </c>
      <c r="E345" t="s">
        <v>423</v>
      </c>
      <c r="F345">
        <v>26.714110000000002</v>
      </c>
      <c r="G345">
        <v>-80.323040000000006</v>
      </c>
      <c r="H345" s="2">
        <v>0.43958333333333338</v>
      </c>
      <c r="I345">
        <v>70.5</v>
      </c>
      <c r="J345">
        <v>47.2</v>
      </c>
      <c r="K345">
        <v>68.2</v>
      </c>
      <c r="L345" s="46">
        <v>1.4</v>
      </c>
      <c r="M345" s="2">
        <v>0.57222222222222219</v>
      </c>
      <c r="N345">
        <v>70.2</v>
      </c>
      <c r="O345">
        <v>45.6</v>
      </c>
      <c r="P345" t="s">
        <v>429</v>
      </c>
      <c r="Q345">
        <v>1.2</v>
      </c>
      <c r="R345" t="s">
        <v>440</v>
      </c>
      <c r="S345">
        <v>88</v>
      </c>
      <c r="T345" s="2">
        <v>0.4375</v>
      </c>
      <c r="U345" s="2">
        <v>0.54513888888888895</v>
      </c>
      <c r="V345">
        <v>155.00000000000009</v>
      </c>
      <c r="W345" s="2">
        <v>0.4548611111111111</v>
      </c>
      <c r="X345" t="s">
        <v>456</v>
      </c>
      <c r="Y345" t="s">
        <v>462</v>
      </c>
      <c r="Z345" s="46" t="s">
        <v>485</v>
      </c>
      <c r="AA345">
        <v>860</v>
      </c>
      <c r="AB345">
        <v>3</v>
      </c>
      <c r="AC345">
        <v>3</v>
      </c>
      <c r="AD345">
        <v>124.34</v>
      </c>
      <c r="AE345">
        <v>266</v>
      </c>
      <c r="AF345">
        <v>80.010000000000005</v>
      </c>
      <c r="AG345">
        <v>10.5</v>
      </c>
      <c r="AH345" t="s">
        <v>502</v>
      </c>
      <c r="AI345" t="s">
        <v>1709</v>
      </c>
      <c r="AJ345" s="46" t="s">
        <v>442</v>
      </c>
      <c r="AK345">
        <v>20</v>
      </c>
      <c r="AL345" t="s">
        <v>440</v>
      </c>
      <c r="AM345">
        <v>-999</v>
      </c>
      <c r="AN345">
        <v>-999</v>
      </c>
      <c r="AO345" s="46" t="s">
        <v>442</v>
      </c>
      <c r="AP345" t="s">
        <v>737</v>
      </c>
      <c r="AQ345" t="s">
        <v>440</v>
      </c>
      <c r="AR345">
        <v>-999</v>
      </c>
      <c r="AS345" s="49">
        <v>0.47569444444444442</v>
      </c>
      <c r="AT345" s="46" t="s">
        <v>442</v>
      </c>
      <c r="AU345" s="46">
        <v>0</v>
      </c>
      <c r="AV345" s="46" t="s">
        <v>442</v>
      </c>
      <c r="AW345" s="46" t="s">
        <v>442</v>
      </c>
      <c r="AX345" s="46" t="s">
        <v>429</v>
      </c>
      <c r="AY345" s="46" t="s">
        <v>429</v>
      </c>
      <c r="AZ345" s="46">
        <v>-999</v>
      </c>
      <c r="BA345" t="s">
        <v>442</v>
      </c>
      <c r="BB345">
        <v>-999</v>
      </c>
      <c r="BC345">
        <v>-999</v>
      </c>
      <c r="BD345">
        <v>-999</v>
      </c>
      <c r="BE345">
        <v>-999</v>
      </c>
      <c r="BF345" s="43">
        <v>-999</v>
      </c>
      <c r="BG345">
        <v>-999</v>
      </c>
      <c r="BH345" t="s">
        <v>758</v>
      </c>
      <c r="BI345" s="2">
        <v>0.47569444444444442</v>
      </c>
      <c r="BJ345">
        <v>0.8</v>
      </c>
      <c r="BK345" t="s">
        <v>429</v>
      </c>
      <c r="BL345" s="2">
        <v>0.53888888888888886</v>
      </c>
      <c r="BM345">
        <v>80</v>
      </c>
      <c r="BN345">
        <v>80</v>
      </c>
      <c r="BO345">
        <v>80</v>
      </c>
      <c r="BP345">
        <v>80</v>
      </c>
      <c r="BQ345">
        <v>80</v>
      </c>
      <c r="BR345">
        <v>1860</v>
      </c>
      <c r="BS345">
        <v>-999</v>
      </c>
      <c r="BT345">
        <v>6.3301428571428584</v>
      </c>
      <c r="BU345">
        <v>-20.698</v>
      </c>
      <c r="BV345">
        <v>0.4199734</v>
      </c>
      <c r="BW345">
        <v>0.24453630000000001</v>
      </c>
      <c r="BX345">
        <v>8.4659170000000006E-2</v>
      </c>
      <c r="BY345">
        <v>2.9502750000000001E-2</v>
      </c>
      <c r="BZ345">
        <v>0.40182659999999998</v>
      </c>
      <c r="CA345" t="s">
        <v>429</v>
      </c>
      <c r="CB345">
        <v>1</v>
      </c>
      <c r="CC345">
        <v>7</v>
      </c>
      <c r="CD345">
        <v>5</v>
      </c>
      <c r="CE345">
        <v>9</v>
      </c>
      <c r="CF345">
        <v>15</v>
      </c>
      <c r="CG345">
        <v>0.6</v>
      </c>
      <c r="CH345">
        <v>0</v>
      </c>
      <c r="CI345">
        <v>-999</v>
      </c>
      <c r="CJ345">
        <v>-999</v>
      </c>
      <c r="CK345">
        <v>5</v>
      </c>
      <c r="CL345">
        <v>0</v>
      </c>
      <c r="CM345">
        <v>0</v>
      </c>
      <c r="CN345">
        <v>0</v>
      </c>
      <c r="CO345" t="s">
        <v>909</v>
      </c>
    </row>
    <row r="346" spans="1:94" x14ac:dyDescent="0.3">
      <c r="A346" t="s">
        <v>89</v>
      </c>
      <c r="B346" s="1">
        <v>42426</v>
      </c>
      <c r="C346" t="s">
        <v>390</v>
      </c>
      <c r="D346" s="46" t="s">
        <v>398</v>
      </c>
      <c r="E346" t="s">
        <v>423</v>
      </c>
      <c r="F346">
        <v>26.714110000000002</v>
      </c>
      <c r="G346">
        <v>-80.323040000000006</v>
      </c>
      <c r="H346" s="2">
        <v>0.43958333333333338</v>
      </c>
      <c r="I346">
        <v>70.5</v>
      </c>
      <c r="J346">
        <v>47.2</v>
      </c>
      <c r="K346">
        <v>68.2</v>
      </c>
      <c r="L346" s="46">
        <v>1.4</v>
      </c>
      <c r="M346" s="2">
        <v>0.57222222222222219</v>
      </c>
      <c r="N346">
        <v>70.2</v>
      </c>
      <c r="O346">
        <v>45.6</v>
      </c>
      <c r="P346" t="s">
        <v>429</v>
      </c>
      <c r="Q346">
        <v>1.2</v>
      </c>
      <c r="R346" t="s">
        <v>440</v>
      </c>
      <c r="S346">
        <v>89</v>
      </c>
      <c r="T346" s="2">
        <v>0.4375</v>
      </c>
      <c r="U346" s="2">
        <v>0.54513888888888895</v>
      </c>
      <c r="V346">
        <v>155.00000000000009</v>
      </c>
      <c r="W346" s="2">
        <v>0.4548611111111111</v>
      </c>
      <c r="X346" t="s">
        <v>456</v>
      </c>
      <c r="Y346" t="s">
        <v>462</v>
      </c>
      <c r="Z346" s="46" t="s">
        <v>485</v>
      </c>
      <c r="AA346">
        <v>800</v>
      </c>
      <c r="AB346">
        <v>3</v>
      </c>
      <c r="AC346">
        <v>3</v>
      </c>
      <c r="AD346">
        <v>130.96</v>
      </c>
      <c r="AE346">
        <v>281</v>
      </c>
      <c r="AF346">
        <v>63.875</v>
      </c>
      <c r="AG346">
        <v>10.55</v>
      </c>
      <c r="AH346">
        <v>-999</v>
      </c>
      <c r="AI346" t="s">
        <v>1710</v>
      </c>
      <c r="AJ346" s="46" t="s">
        <v>440</v>
      </c>
      <c r="AK346">
        <v>-999</v>
      </c>
      <c r="AL346">
        <v>-999</v>
      </c>
      <c r="AM346">
        <v>-999</v>
      </c>
      <c r="AN346">
        <v>-999</v>
      </c>
      <c r="AO346" s="46" t="s">
        <v>442</v>
      </c>
      <c r="AP346">
        <v>1.294</v>
      </c>
      <c r="AQ346" t="s">
        <v>442</v>
      </c>
      <c r="AR346">
        <v>1.5269999999999999</v>
      </c>
      <c r="AS346" s="46" t="s">
        <v>429</v>
      </c>
      <c r="AT346" s="46" t="s">
        <v>442</v>
      </c>
      <c r="AU346" s="46">
        <v>0</v>
      </c>
      <c r="AV346" s="46" t="s">
        <v>442</v>
      </c>
      <c r="AW346" s="46" t="s">
        <v>442</v>
      </c>
      <c r="AX346" s="46" t="s">
        <v>442</v>
      </c>
      <c r="AY346" s="46" t="s">
        <v>467</v>
      </c>
      <c r="AZ346" s="46">
        <v>-999</v>
      </c>
      <c r="BA346" t="s">
        <v>442</v>
      </c>
      <c r="BB346">
        <v>-999</v>
      </c>
      <c r="BC346" s="2">
        <v>0.4909722222222222</v>
      </c>
      <c r="BD346">
        <v>1</v>
      </c>
      <c r="BE346" t="s">
        <v>467</v>
      </c>
      <c r="BF346" s="43">
        <v>-999</v>
      </c>
      <c r="BG346">
        <v>-999</v>
      </c>
      <c r="BH346">
        <v>-999</v>
      </c>
      <c r="BI346" s="43">
        <v>-999</v>
      </c>
      <c r="BJ346">
        <v>-999</v>
      </c>
      <c r="BK346">
        <v>-999</v>
      </c>
      <c r="BL346" s="2">
        <v>0.53888888888888886</v>
      </c>
      <c r="BM346">
        <v>-999</v>
      </c>
      <c r="BN346">
        <v>-999</v>
      </c>
      <c r="BO346">
        <v>-999</v>
      </c>
      <c r="BP346">
        <v>-999</v>
      </c>
      <c r="BQ346">
        <v>-999</v>
      </c>
      <c r="BR346">
        <v>500</v>
      </c>
      <c r="BS346">
        <v>-999</v>
      </c>
      <c r="BT346">
        <v>5.8797142857142868</v>
      </c>
      <c r="BU346">
        <v>-21.812999999999999</v>
      </c>
      <c r="BV346">
        <v>0.34859489999999999</v>
      </c>
      <c r="BW346">
        <v>0.1947845</v>
      </c>
      <c r="BX346">
        <v>7.8196730000000006E-2</v>
      </c>
      <c r="BY346">
        <v>2.9955389999999998E-2</v>
      </c>
      <c r="BZ346">
        <v>0.49898429999999999</v>
      </c>
      <c r="CA346" t="s">
        <v>429</v>
      </c>
      <c r="CB346">
        <v>1</v>
      </c>
      <c r="CC346">
        <v>7</v>
      </c>
      <c r="CD346">
        <v>5</v>
      </c>
      <c r="CE346">
        <v>9</v>
      </c>
      <c r="CF346">
        <v>15</v>
      </c>
      <c r="CG346">
        <v>0.6</v>
      </c>
      <c r="CH346">
        <v>0</v>
      </c>
      <c r="CI346">
        <v>-999</v>
      </c>
      <c r="CJ346">
        <v>-999</v>
      </c>
      <c r="CK346">
        <v>5</v>
      </c>
      <c r="CL346">
        <v>0</v>
      </c>
      <c r="CM346">
        <v>0</v>
      </c>
      <c r="CN346">
        <v>0</v>
      </c>
      <c r="CO346" t="s">
        <v>909</v>
      </c>
      <c r="CP346" t="s">
        <v>911</v>
      </c>
    </row>
    <row r="347" spans="1:94" x14ac:dyDescent="0.3">
      <c r="A347" t="s">
        <v>90</v>
      </c>
      <c r="B347" s="1">
        <v>42426</v>
      </c>
      <c r="C347" t="s">
        <v>390</v>
      </c>
      <c r="D347" s="46" t="s">
        <v>398</v>
      </c>
      <c r="E347" t="s">
        <v>423</v>
      </c>
      <c r="F347">
        <v>26.714110000000002</v>
      </c>
      <c r="G347">
        <v>-80.323040000000006</v>
      </c>
      <c r="H347" s="2">
        <v>0.43958333333333338</v>
      </c>
      <c r="I347">
        <v>70.5</v>
      </c>
      <c r="J347">
        <v>47.2</v>
      </c>
      <c r="K347">
        <v>68.2</v>
      </c>
      <c r="L347" s="46">
        <v>1.4</v>
      </c>
      <c r="M347" s="2">
        <v>0.57222222222222219</v>
      </c>
      <c r="N347">
        <v>70.2</v>
      </c>
      <c r="O347">
        <v>45.6</v>
      </c>
      <c r="P347" t="s">
        <v>429</v>
      </c>
      <c r="Q347">
        <v>1.2</v>
      </c>
      <c r="R347" t="s">
        <v>440</v>
      </c>
      <c r="S347">
        <v>90</v>
      </c>
      <c r="T347" s="2">
        <v>0.4375</v>
      </c>
      <c r="U347" s="2">
        <v>0.54513888888888895</v>
      </c>
      <c r="V347">
        <v>155.00000000000009</v>
      </c>
      <c r="W347" s="2">
        <v>0.4548611111111111</v>
      </c>
      <c r="X347" t="s">
        <v>456</v>
      </c>
      <c r="Y347" t="s">
        <v>462</v>
      </c>
      <c r="Z347" s="46" t="s">
        <v>485</v>
      </c>
      <c r="AA347">
        <v>1020</v>
      </c>
      <c r="AB347">
        <v>3</v>
      </c>
      <c r="AC347">
        <v>3</v>
      </c>
      <c r="AD347">
        <v>153.09</v>
      </c>
      <c r="AE347">
        <v>305</v>
      </c>
      <c r="AF347">
        <v>95.254999999999995</v>
      </c>
      <c r="AG347">
        <v>10.37</v>
      </c>
      <c r="AH347" t="s">
        <v>503</v>
      </c>
      <c r="AI347" t="s">
        <v>1711</v>
      </c>
      <c r="AJ347" s="46" t="s">
        <v>442</v>
      </c>
      <c r="AK347">
        <v>3</v>
      </c>
      <c r="AL347" t="s">
        <v>444</v>
      </c>
      <c r="AM347">
        <v>205645</v>
      </c>
      <c r="AN347" t="s">
        <v>429</v>
      </c>
      <c r="AO347" s="46" t="s">
        <v>442</v>
      </c>
      <c r="AP347">
        <v>1.177</v>
      </c>
      <c r="AQ347" t="s">
        <v>440</v>
      </c>
      <c r="AR347">
        <v>-999</v>
      </c>
      <c r="AS347" s="46" t="s">
        <v>429</v>
      </c>
      <c r="AT347" s="46" t="s">
        <v>440</v>
      </c>
      <c r="AU347" s="46">
        <v>-999</v>
      </c>
      <c r="AV347" s="46" t="s">
        <v>442</v>
      </c>
      <c r="AW347" s="46" t="s">
        <v>442</v>
      </c>
      <c r="AX347" s="46" t="s">
        <v>442</v>
      </c>
      <c r="AY347" s="46" t="s">
        <v>728</v>
      </c>
      <c r="AZ347" s="46">
        <v>-999</v>
      </c>
      <c r="BA347" t="s">
        <v>442</v>
      </c>
      <c r="BB347">
        <v>-999</v>
      </c>
      <c r="BC347" s="2">
        <v>0.48958333333333331</v>
      </c>
      <c r="BD347">
        <v>1</v>
      </c>
      <c r="BE347" t="s">
        <v>733</v>
      </c>
      <c r="BF347" s="43">
        <v>-999</v>
      </c>
      <c r="BG347">
        <v>-999</v>
      </c>
      <c r="BH347">
        <v>-999</v>
      </c>
      <c r="BI347" s="43">
        <v>-999</v>
      </c>
      <c r="BJ347">
        <v>-999</v>
      </c>
      <c r="BK347">
        <v>-999</v>
      </c>
      <c r="BL347" s="2">
        <v>0.53888888888888886</v>
      </c>
      <c r="BM347">
        <v>-999</v>
      </c>
      <c r="BN347">
        <v>-999</v>
      </c>
      <c r="BO347">
        <v>-999</v>
      </c>
      <c r="BP347">
        <v>-999</v>
      </c>
      <c r="BQ347">
        <v>-999</v>
      </c>
      <c r="BR347">
        <v>300</v>
      </c>
      <c r="BS347">
        <v>-999</v>
      </c>
      <c r="BT347">
        <v>5.984</v>
      </c>
      <c r="BU347">
        <v>-20.259</v>
      </c>
      <c r="BV347">
        <v>0.43835269999999998</v>
      </c>
      <c r="BW347">
        <v>0.2095716</v>
      </c>
      <c r="BX347">
        <v>7.3509469999999993E-2</v>
      </c>
      <c r="BY347">
        <v>2.6275529999999998E-2</v>
      </c>
      <c r="BZ347">
        <v>0.42476130000000001</v>
      </c>
      <c r="CA347" t="s">
        <v>429</v>
      </c>
      <c r="CB347">
        <v>1</v>
      </c>
      <c r="CC347">
        <v>7</v>
      </c>
      <c r="CD347">
        <v>5</v>
      </c>
      <c r="CE347">
        <v>9</v>
      </c>
      <c r="CF347">
        <v>15</v>
      </c>
      <c r="CG347">
        <v>0.6</v>
      </c>
      <c r="CH347">
        <v>0</v>
      </c>
      <c r="CI347">
        <v>-999</v>
      </c>
      <c r="CJ347">
        <v>-999</v>
      </c>
      <c r="CK347">
        <v>5</v>
      </c>
      <c r="CL347">
        <v>0</v>
      </c>
      <c r="CM347">
        <v>0</v>
      </c>
      <c r="CN347">
        <v>0</v>
      </c>
      <c r="CO347" t="s">
        <v>909</v>
      </c>
      <c r="CP347" t="s">
        <v>912</v>
      </c>
    </row>
    <row r="348" spans="1:94" x14ac:dyDescent="0.3">
      <c r="A348" t="s">
        <v>91</v>
      </c>
      <c r="B348" s="1">
        <v>42426</v>
      </c>
      <c r="C348" t="s">
        <v>390</v>
      </c>
      <c r="D348" s="46" t="s">
        <v>398</v>
      </c>
      <c r="E348" t="s">
        <v>423</v>
      </c>
      <c r="F348">
        <v>26.714110000000002</v>
      </c>
      <c r="G348">
        <v>-80.323040000000006</v>
      </c>
      <c r="H348" s="2">
        <v>0.43958333333333338</v>
      </c>
      <c r="I348">
        <v>70.5</v>
      </c>
      <c r="J348">
        <v>47.2</v>
      </c>
      <c r="K348">
        <v>68.2</v>
      </c>
      <c r="L348" s="46">
        <v>1.4</v>
      </c>
      <c r="M348" s="2">
        <v>0.57222222222222219</v>
      </c>
      <c r="N348">
        <v>70.2</v>
      </c>
      <c r="O348">
        <v>45.6</v>
      </c>
      <c r="P348" t="s">
        <v>429</v>
      </c>
      <c r="Q348">
        <v>1.2</v>
      </c>
      <c r="R348" t="s">
        <v>440</v>
      </c>
      <c r="S348">
        <v>91</v>
      </c>
      <c r="T348" s="2">
        <v>0.4375</v>
      </c>
      <c r="U348" s="2">
        <v>0.54513888888888895</v>
      </c>
      <c r="V348">
        <v>155.00000000000009</v>
      </c>
      <c r="W348" s="2">
        <v>0.4548611111111111</v>
      </c>
      <c r="X348" t="s">
        <v>456</v>
      </c>
      <c r="Y348" t="s">
        <v>462</v>
      </c>
      <c r="Z348" s="46" t="s">
        <v>485</v>
      </c>
      <c r="AA348">
        <v>760</v>
      </c>
      <c r="AB348">
        <v>3</v>
      </c>
      <c r="AC348">
        <v>3</v>
      </c>
      <c r="AD348">
        <v>121.345</v>
      </c>
      <c r="AE348">
        <v>276</v>
      </c>
      <c r="AF348">
        <v>90.44</v>
      </c>
      <c r="AG348">
        <v>12.605</v>
      </c>
      <c r="AH348">
        <v>-999</v>
      </c>
      <c r="AI348" t="s">
        <v>1712</v>
      </c>
      <c r="AJ348" s="46" t="s">
        <v>440</v>
      </c>
      <c r="AK348">
        <v>-999</v>
      </c>
      <c r="AL348">
        <v>-999</v>
      </c>
      <c r="AM348">
        <v>-999</v>
      </c>
      <c r="AN348">
        <v>-999</v>
      </c>
      <c r="AO348" s="46" t="s">
        <v>440</v>
      </c>
      <c r="AP348">
        <v>-999</v>
      </c>
      <c r="AQ348" t="s">
        <v>440</v>
      </c>
      <c r="AR348">
        <v>-999</v>
      </c>
      <c r="AS348" s="49">
        <v>0.50208333333333333</v>
      </c>
      <c r="AT348" s="46" t="s">
        <v>442</v>
      </c>
      <c r="AU348" s="46">
        <v>0</v>
      </c>
      <c r="AV348" s="46" t="s">
        <v>442</v>
      </c>
      <c r="AW348" s="46" t="s">
        <v>442</v>
      </c>
      <c r="AX348" s="46" t="s">
        <v>442</v>
      </c>
      <c r="AY348" s="46" t="s">
        <v>472</v>
      </c>
      <c r="AZ348" s="46">
        <v>-999</v>
      </c>
      <c r="BA348" t="s">
        <v>442</v>
      </c>
      <c r="BB348">
        <v>-999</v>
      </c>
      <c r="BC348" s="2">
        <v>0.5131944444444444</v>
      </c>
      <c r="BD348">
        <v>2</v>
      </c>
      <c r="BE348" t="s">
        <v>472</v>
      </c>
      <c r="BF348" s="43">
        <v>-999</v>
      </c>
      <c r="BG348">
        <v>-999</v>
      </c>
      <c r="BH348">
        <v>-999</v>
      </c>
      <c r="BI348" s="43">
        <v>-999</v>
      </c>
      <c r="BJ348">
        <v>-999</v>
      </c>
      <c r="BK348">
        <v>-999</v>
      </c>
      <c r="BL348" s="2">
        <v>0.5493055555555556</v>
      </c>
      <c r="BM348">
        <v>-999</v>
      </c>
      <c r="BN348">
        <v>-999</v>
      </c>
      <c r="BO348">
        <v>-999</v>
      </c>
      <c r="BP348">
        <v>-999</v>
      </c>
      <c r="BQ348">
        <v>-999</v>
      </c>
      <c r="BR348">
        <v>900</v>
      </c>
      <c r="BS348">
        <v>-999</v>
      </c>
      <c r="BT348">
        <v>6.4700000000000006</v>
      </c>
      <c r="BU348">
        <v>-21.166</v>
      </c>
      <c r="BV348">
        <v>0.39481709999999998</v>
      </c>
      <c r="BW348">
        <v>0.25751810000000003</v>
      </c>
      <c r="BX348">
        <v>9.2702480000000004E-2</v>
      </c>
      <c r="BY348">
        <v>3.181904E-2</v>
      </c>
      <c r="BZ348">
        <v>0.40641270000000002</v>
      </c>
      <c r="CA348" t="s">
        <v>429</v>
      </c>
      <c r="CB348">
        <v>1</v>
      </c>
      <c r="CC348">
        <v>7</v>
      </c>
      <c r="CD348">
        <v>5</v>
      </c>
      <c r="CE348">
        <v>9</v>
      </c>
      <c r="CF348">
        <v>15</v>
      </c>
      <c r="CG348">
        <v>0.6</v>
      </c>
      <c r="CH348">
        <v>0</v>
      </c>
      <c r="CI348">
        <v>-999</v>
      </c>
      <c r="CJ348">
        <v>-999</v>
      </c>
      <c r="CK348">
        <v>5</v>
      </c>
      <c r="CL348">
        <v>0</v>
      </c>
      <c r="CM348">
        <v>0</v>
      </c>
      <c r="CN348">
        <v>0</v>
      </c>
      <c r="CO348" t="s">
        <v>909</v>
      </c>
      <c r="CP348" t="s">
        <v>911</v>
      </c>
    </row>
    <row r="349" spans="1:94" x14ac:dyDescent="0.3">
      <c r="A349" t="s">
        <v>92</v>
      </c>
      <c r="B349" s="1">
        <v>42426</v>
      </c>
      <c r="C349" t="s">
        <v>390</v>
      </c>
      <c r="D349" s="46" t="s">
        <v>398</v>
      </c>
      <c r="E349" t="s">
        <v>423</v>
      </c>
      <c r="F349">
        <v>26.714110000000002</v>
      </c>
      <c r="G349">
        <v>-80.323040000000006</v>
      </c>
      <c r="H349" s="2">
        <v>0.43958333333333338</v>
      </c>
      <c r="I349">
        <v>70.5</v>
      </c>
      <c r="J349">
        <v>47.2</v>
      </c>
      <c r="K349">
        <v>68.2</v>
      </c>
      <c r="L349" s="46">
        <v>1.4</v>
      </c>
      <c r="M349" s="2">
        <v>0.57222222222222219</v>
      </c>
      <c r="N349">
        <v>70.2</v>
      </c>
      <c r="O349">
        <v>45.6</v>
      </c>
      <c r="P349" t="s">
        <v>429</v>
      </c>
      <c r="Q349">
        <v>1.2</v>
      </c>
      <c r="R349" t="s">
        <v>440</v>
      </c>
      <c r="S349">
        <v>92</v>
      </c>
      <c r="T349" s="2">
        <v>0.4375</v>
      </c>
      <c r="U349" s="2">
        <v>0.54513888888888895</v>
      </c>
      <c r="V349">
        <v>155.00000000000009</v>
      </c>
      <c r="W349" s="2">
        <v>0.54513888888888895</v>
      </c>
      <c r="X349" t="s">
        <v>456</v>
      </c>
      <c r="Y349" t="s">
        <v>460</v>
      </c>
      <c r="Z349" s="46" t="s">
        <v>485</v>
      </c>
      <c r="AA349">
        <v>840</v>
      </c>
      <c r="AB349">
        <v>2</v>
      </c>
      <c r="AC349">
        <v>3</v>
      </c>
      <c r="AD349">
        <v>124.655</v>
      </c>
      <c r="AE349">
        <v>283</v>
      </c>
      <c r="AF349">
        <v>86.36</v>
      </c>
      <c r="AG349">
        <v>9.91</v>
      </c>
      <c r="AH349">
        <v>-999</v>
      </c>
      <c r="AI349" t="s">
        <v>1713</v>
      </c>
      <c r="AJ349" s="46" t="s">
        <v>440</v>
      </c>
      <c r="AK349">
        <v>-999</v>
      </c>
      <c r="AL349">
        <v>-999</v>
      </c>
      <c r="AM349">
        <v>-999</v>
      </c>
      <c r="AN349">
        <v>-999</v>
      </c>
      <c r="AO349" s="46" t="s">
        <v>442</v>
      </c>
      <c r="AP349" t="s">
        <v>738</v>
      </c>
      <c r="AQ349" t="s">
        <v>440</v>
      </c>
      <c r="AR349">
        <v>-999</v>
      </c>
      <c r="AS349" s="49">
        <v>0.54861111111111105</v>
      </c>
      <c r="AT349" s="46" t="s">
        <v>442</v>
      </c>
      <c r="AU349" s="46">
        <v>0</v>
      </c>
      <c r="AV349" s="46" t="s">
        <v>442</v>
      </c>
      <c r="AW349" s="46" t="s">
        <v>442</v>
      </c>
      <c r="AX349" s="46" t="s">
        <v>442</v>
      </c>
      <c r="AY349" s="46" t="s">
        <v>471</v>
      </c>
      <c r="AZ349" s="46">
        <v>-999</v>
      </c>
      <c r="BA349" t="s">
        <v>442</v>
      </c>
      <c r="BB349">
        <v>-999</v>
      </c>
      <c r="BC349" s="2">
        <v>0.46597222222222223</v>
      </c>
      <c r="BD349">
        <v>1</v>
      </c>
      <c r="BE349" t="s">
        <v>728</v>
      </c>
      <c r="BF349" s="2">
        <v>0.56527777777777777</v>
      </c>
      <c r="BG349">
        <v>0.2</v>
      </c>
      <c r="BH349" t="s">
        <v>471</v>
      </c>
      <c r="BI349" s="43">
        <v>-999</v>
      </c>
      <c r="BJ349">
        <v>-999</v>
      </c>
      <c r="BK349">
        <v>-999</v>
      </c>
      <c r="BL349" s="2">
        <v>0.57708333333333328</v>
      </c>
      <c r="BM349">
        <v>-999</v>
      </c>
      <c r="BN349">
        <v>-999</v>
      </c>
      <c r="BO349">
        <v>-999</v>
      </c>
      <c r="BP349">
        <v>-999</v>
      </c>
      <c r="BQ349">
        <v>-999</v>
      </c>
      <c r="BR349">
        <v>620</v>
      </c>
      <c r="BS349">
        <v>-999</v>
      </c>
      <c r="BT349">
        <v>6.194</v>
      </c>
      <c r="BU349">
        <v>-20.166999999999998</v>
      </c>
      <c r="BV349">
        <v>0.4452314</v>
      </c>
      <c r="BW349">
        <v>0.23467550000000001</v>
      </c>
      <c r="BX349">
        <v>7.8707680000000002E-2</v>
      </c>
      <c r="BY349">
        <v>2.699054E-2</v>
      </c>
      <c r="BZ349">
        <v>0.40005400000000002</v>
      </c>
      <c r="CA349" t="s">
        <v>429</v>
      </c>
      <c r="CB349">
        <v>1</v>
      </c>
      <c r="CC349">
        <v>7</v>
      </c>
      <c r="CD349">
        <v>5</v>
      </c>
      <c r="CE349">
        <v>9</v>
      </c>
      <c r="CF349">
        <v>15</v>
      </c>
      <c r="CG349">
        <v>0.6</v>
      </c>
      <c r="CH349">
        <v>0</v>
      </c>
      <c r="CI349">
        <v>-999</v>
      </c>
      <c r="CJ349">
        <v>-999</v>
      </c>
      <c r="CK349">
        <v>5</v>
      </c>
      <c r="CL349">
        <v>0</v>
      </c>
      <c r="CM349">
        <v>0</v>
      </c>
      <c r="CN349">
        <v>0</v>
      </c>
      <c r="CO349" t="s">
        <v>909</v>
      </c>
      <c r="CP349" t="s">
        <v>913</v>
      </c>
    </row>
    <row r="350" spans="1:94" x14ac:dyDescent="0.3">
      <c r="A350" t="s">
        <v>203</v>
      </c>
      <c r="B350" s="1">
        <v>42559</v>
      </c>
      <c r="C350" t="s">
        <v>391</v>
      </c>
      <c r="D350" s="46" t="s">
        <v>398</v>
      </c>
      <c r="E350" t="s">
        <v>423</v>
      </c>
      <c r="F350">
        <v>26.714590000000001</v>
      </c>
      <c r="G350">
        <v>-80.322339999999997</v>
      </c>
      <c r="H350" s="2">
        <v>0.36319444444444443</v>
      </c>
      <c r="I350">
        <v>89.4</v>
      </c>
      <c r="J350">
        <v>68.5</v>
      </c>
      <c r="K350">
        <v>101.8</v>
      </c>
      <c r="L350" s="46">
        <v>0</v>
      </c>
      <c r="M350" s="2">
        <v>0.5229166666666667</v>
      </c>
      <c r="N350">
        <v>94.5</v>
      </c>
      <c r="O350">
        <v>57.2</v>
      </c>
      <c r="P350">
        <v>109.3</v>
      </c>
      <c r="Q350">
        <v>0</v>
      </c>
      <c r="R350" t="s">
        <v>440</v>
      </c>
      <c r="S350">
        <v>192</v>
      </c>
      <c r="T350" s="2">
        <v>0.36458333333333331</v>
      </c>
      <c r="U350" s="2">
        <v>0.54166666666666663</v>
      </c>
      <c r="V350">
        <v>254.99999999999997</v>
      </c>
      <c r="W350" s="2">
        <v>0.39861111111111108</v>
      </c>
      <c r="X350" t="s">
        <v>429</v>
      </c>
      <c r="Y350" t="s">
        <v>454</v>
      </c>
      <c r="Z350" s="46" t="s">
        <v>485</v>
      </c>
      <c r="AA350">
        <v>1020</v>
      </c>
      <c r="AB350">
        <v>3</v>
      </c>
      <c r="AC350">
        <v>4</v>
      </c>
      <c r="AD350">
        <v>168.42</v>
      </c>
      <c r="AE350">
        <v>310</v>
      </c>
      <c r="AF350">
        <v>111.55500000000001</v>
      </c>
      <c r="AG350">
        <v>12.055</v>
      </c>
      <c r="AH350">
        <v>-999</v>
      </c>
      <c r="AI350" t="s">
        <v>541</v>
      </c>
      <c r="AJ350" s="46" t="s">
        <v>440</v>
      </c>
      <c r="AK350">
        <v>-999</v>
      </c>
      <c r="AL350">
        <v>-999</v>
      </c>
      <c r="AM350">
        <v>-999</v>
      </c>
      <c r="AN350">
        <v>-999</v>
      </c>
      <c r="AO350" s="46" t="s">
        <v>440</v>
      </c>
      <c r="AP350">
        <v>-999</v>
      </c>
      <c r="AQ350">
        <v>-999</v>
      </c>
      <c r="AR350">
        <v>-999</v>
      </c>
      <c r="AS350" s="46">
        <v>-999</v>
      </c>
      <c r="AT350" s="46" t="s">
        <v>442</v>
      </c>
      <c r="AU350" s="46">
        <v>-999</v>
      </c>
      <c r="AV350" s="46" t="s">
        <v>442</v>
      </c>
      <c r="AW350" s="46" t="s">
        <v>442</v>
      </c>
      <c r="AX350" s="46" t="s">
        <v>442</v>
      </c>
      <c r="AY350" s="46" t="s">
        <v>472</v>
      </c>
      <c r="AZ350" s="46">
        <v>-999</v>
      </c>
      <c r="BA350" t="s">
        <v>442</v>
      </c>
      <c r="BB350">
        <v>-999</v>
      </c>
      <c r="BC350" s="2">
        <v>0.40277777777777773</v>
      </c>
      <c r="BD350">
        <v>1</v>
      </c>
      <c r="BE350" t="s">
        <v>463</v>
      </c>
      <c r="BF350" s="2">
        <v>0.40972222222222227</v>
      </c>
      <c r="BG350">
        <v>1</v>
      </c>
      <c r="BH350" t="s">
        <v>750</v>
      </c>
      <c r="BI350" s="2">
        <v>0.41944444444444445</v>
      </c>
      <c r="BJ350">
        <v>1</v>
      </c>
      <c r="BK350" t="s">
        <v>750</v>
      </c>
      <c r="BL350" s="2">
        <v>0.53402777777777777</v>
      </c>
      <c r="BM350">
        <v>80</v>
      </c>
      <c r="BN350">
        <v>80</v>
      </c>
      <c r="BO350">
        <v>80</v>
      </c>
      <c r="BP350">
        <v>80</v>
      </c>
      <c r="BQ350">
        <v>80</v>
      </c>
      <c r="BR350">
        <v>1380</v>
      </c>
      <c r="BS350">
        <v>-999</v>
      </c>
      <c r="BT350">
        <v>7.766</v>
      </c>
      <c r="BU350">
        <v>-18.944000000000003</v>
      </c>
      <c r="BV350">
        <v>0.3932524</v>
      </c>
      <c r="BW350">
        <v>0.25093529999999997</v>
      </c>
      <c r="BX350">
        <v>0.2285169</v>
      </c>
      <c r="BY350">
        <v>6.2841620000000001E-2</v>
      </c>
      <c r="BZ350">
        <v>0.21230869999999999</v>
      </c>
      <c r="CA350" t="s">
        <v>429</v>
      </c>
      <c r="CB350">
        <v>1</v>
      </c>
      <c r="CC350">
        <v>7</v>
      </c>
      <c r="CD350">
        <v>4</v>
      </c>
      <c r="CE350">
        <v>7</v>
      </c>
      <c r="CF350">
        <v>5</v>
      </c>
      <c r="CG350">
        <v>1.4</v>
      </c>
      <c r="CH350">
        <v>1</v>
      </c>
      <c r="CI350" t="s">
        <v>1085</v>
      </c>
      <c r="CJ350">
        <v>1</v>
      </c>
      <c r="CK350" t="s">
        <v>429</v>
      </c>
      <c r="CL350">
        <v>0</v>
      </c>
      <c r="CM350">
        <v>0</v>
      </c>
      <c r="CN350">
        <v>0</v>
      </c>
      <c r="CO350" t="s">
        <v>986</v>
      </c>
    </row>
    <row r="351" spans="1:94" x14ac:dyDescent="0.3">
      <c r="A351" t="s">
        <v>257</v>
      </c>
      <c r="B351" s="1">
        <v>42673</v>
      </c>
      <c r="C351" t="s">
        <v>392</v>
      </c>
      <c r="D351" s="46" t="s">
        <v>398</v>
      </c>
      <c r="E351" t="s">
        <v>423</v>
      </c>
      <c r="F351">
        <v>26.715047999999999</v>
      </c>
      <c r="G351">
        <v>-80.323595999999995</v>
      </c>
      <c r="H351" s="2">
        <v>0.39652777777777781</v>
      </c>
      <c r="I351">
        <v>78.7</v>
      </c>
      <c r="J351">
        <v>79.599999999999994</v>
      </c>
      <c r="K351">
        <v>83.9</v>
      </c>
      <c r="L351" s="46">
        <v>0.7</v>
      </c>
      <c r="M351" s="2">
        <v>0.5395833333333333</v>
      </c>
      <c r="N351">
        <v>83.2</v>
      </c>
      <c r="O351">
        <v>72.099999999999994</v>
      </c>
      <c r="P351">
        <v>90.3</v>
      </c>
      <c r="Q351">
        <v>1.5</v>
      </c>
      <c r="R351" t="s">
        <v>440</v>
      </c>
      <c r="S351">
        <v>239</v>
      </c>
      <c r="T351" s="2">
        <v>0.39652777777777781</v>
      </c>
      <c r="U351" s="2">
        <v>0.5395833333333333</v>
      </c>
      <c r="V351">
        <v>205.99999999999991</v>
      </c>
      <c r="W351" s="2">
        <v>0.43402777777777773</v>
      </c>
      <c r="X351" t="s">
        <v>456</v>
      </c>
      <c r="Y351" t="s">
        <v>454</v>
      </c>
      <c r="Z351" s="46" t="s">
        <v>486</v>
      </c>
      <c r="AA351">
        <v>760</v>
      </c>
      <c r="AB351">
        <v>3</v>
      </c>
      <c r="AC351">
        <v>3</v>
      </c>
      <c r="AD351">
        <v>121.93</v>
      </c>
      <c r="AE351">
        <v>288</v>
      </c>
      <c r="AF351">
        <v>90.42</v>
      </c>
      <c r="AG351">
        <v>9.6199999999999992</v>
      </c>
      <c r="AH351">
        <v>-999</v>
      </c>
      <c r="AI351" t="s">
        <v>585</v>
      </c>
      <c r="AJ351" s="46" t="s">
        <v>440</v>
      </c>
      <c r="AK351">
        <v>-999</v>
      </c>
      <c r="AL351">
        <v>-999</v>
      </c>
      <c r="AM351">
        <v>-999</v>
      </c>
      <c r="AN351">
        <v>-999</v>
      </c>
      <c r="AO351" s="46" t="s">
        <v>442</v>
      </c>
      <c r="AP351" t="s">
        <v>759</v>
      </c>
      <c r="AQ351">
        <v>-999</v>
      </c>
      <c r="AR351">
        <v>-999</v>
      </c>
      <c r="AS351" s="46">
        <v>-999</v>
      </c>
      <c r="AT351" s="46" t="s">
        <v>442</v>
      </c>
      <c r="AU351" s="46">
        <v>0</v>
      </c>
      <c r="AV351" s="46" t="s">
        <v>442</v>
      </c>
      <c r="AW351" s="46" t="s">
        <v>442</v>
      </c>
      <c r="AX351" s="46" t="s">
        <v>442</v>
      </c>
      <c r="AY351" s="46" t="s">
        <v>752</v>
      </c>
      <c r="AZ351" s="46" t="s">
        <v>442</v>
      </c>
      <c r="BA351" t="s">
        <v>442</v>
      </c>
      <c r="BB351" t="s">
        <v>442</v>
      </c>
      <c r="BC351" s="2">
        <v>0.43472222222222223</v>
      </c>
      <c r="BD351">
        <v>0.3</v>
      </c>
      <c r="BE351" t="s">
        <v>752</v>
      </c>
      <c r="BF351" s="2">
        <v>0.44513888888888892</v>
      </c>
      <c r="BG351">
        <v>1</v>
      </c>
      <c r="BH351" t="s">
        <v>752</v>
      </c>
      <c r="BI351" s="2">
        <v>0.4548611111111111</v>
      </c>
      <c r="BJ351">
        <v>0.6</v>
      </c>
      <c r="BK351" t="s">
        <v>1014</v>
      </c>
      <c r="BL351" s="2">
        <v>0.52638888888888891</v>
      </c>
      <c r="BM351">
        <v>80</v>
      </c>
      <c r="BN351">
        <v>80</v>
      </c>
      <c r="BO351">
        <v>80</v>
      </c>
      <c r="BP351">
        <v>80</v>
      </c>
      <c r="BQ351">
        <v>80</v>
      </c>
      <c r="BR351">
        <v>1500</v>
      </c>
      <c r="BS351">
        <v>-999</v>
      </c>
      <c r="BT351">
        <v>5.8807799999999997</v>
      </c>
      <c r="BU351">
        <v>-19.795999999999999</v>
      </c>
      <c r="BV351">
        <v>0.26387250000000001</v>
      </c>
      <c r="BW351">
        <v>0.1947315</v>
      </c>
      <c r="BX351">
        <v>6.9438630000000001E-2</v>
      </c>
      <c r="BY351">
        <v>2.468909E-2</v>
      </c>
      <c r="BZ351">
        <v>0.4472682</v>
      </c>
      <c r="CA351" t="s">
        <v>429</v>
      </c>
      <c r="CB351">
        <v>1</v>
      </c>
      <c r="CC351">
        <v>8</v>
      </c>
      <c r="CD351">
        <v>3</v>
      </c>
      <c r="CE351">
        <v>15</v>
      </c>
      <c r="CF351">
        <v>25</v>
      </c>
      <c r="CG351">
        <v>0.6</v>
      </c>
      <c r="CH351">
        <v>0</v>
      </c>
      <c r="CI351" t="s">
        <v>1171</v>
      </c>
      <c r="CJ351" t="s">
        <v>1015</v>
      </c>
      <c r="CK351">
        <v>5</v>
      </c>
      <c r="CL351">
        <v>1</v>
      </c>
      <c r="CM351">
        <v>0</v>
      </c>
      <c r="CN351">
        <v>1</v>
      </c>
      <c r="CO351" t="s">
        <v>1016</v>
      </c>
    </row>
    <row r="352" spans="1:94" x14ac:dyDescent="0.3">
      <c r="A352" t="s">
        <v>258</v>
      </c>
      <c r="B352" s="1">
        <v>42673</v>
      </c>
      <c r="C352" t="s">
        <v>392</v>
      </c>
      <c r="D352" s="46" t="s">
        <v>398</v>
      </c>
      <c r="E352" t="s">
        <v>423</v>
      </c>
      <c r="F352">
        <v>26.715047999999999</v>
      </c>
      <c r="G352">
        <v>-80.323595999999995</v>
      </c>
      <c r="H352" s="2">
        <v>0.39652777777777781</v>
      </c>
      <c r="I352">
        <v>78.7</v>
      </c>
      <c r="J352">
        <v>79.599999999999994</v>
      </c>
      <c r="K352">
        <v>83.9</v>
      </c>
      <c r="L352" s="46">
        <v>0.7</v>
      </c>
      <c r="M352" s="2">
        <v>0.5395833333333333</v>
      </c>
      <c r="N352">
        <v>83.2</v>
      </c>
      <c r="O352">
        <v>72.099999999999994</v>
      </c>
      <c r="P352">
        <v>90.3</v>
      </c>
      <c r="Q352">
        <v>1.5</v>
      </c>
      <c r="R352" t="s">
        <v>440</v>
      </c>
      <c r="S352">
        <v>240</v>
      </c>
      <c r="T352" s="2">
        <v>0.39652777777777781</v>
      </c>
      <c r="U352" s="2">
        <v>0.5395833333333333</v>
      </c>
      <c r="V352">
        <v>205.99999999999991</v>
      </c>
      <c r="W352" s="2">
        <v>0.44791666666666669</v>
      </c>
      <c r="X352" t="s">
        <v>456</v>
      </c>
      <c r="Y352" t="s">
        <v>454</v>
      </c>
      <c r="Z352" s="46" t="s">
        <v>485</v>
      </c>
      <c r="AA352">
        <v>1000</v>
      </c>
      <c r="AB352">
        <v>3</v>
      </c>
      <c r="AC352">
        <v>3</v>
      </c>
      <c r="AD352">
        <v>161</v>
      </c>
      <c r="AE352">
        <v>290</v>
      </c>
      <c r="AF352">
        <v>110.53</v>
      </c>
      <c r="AG352">
        <v>10.73</v>
      </c>
      <c r="AH352">
        <v>-999</v>
      </c>
      <c r="AI352" t="s">
        <v>586</v>
      </c>
      <c r="AJ352" s="46" t="s">
        <v>442</v>
      </c>
      <c r="AK352">
        <v>44</v>
      </c>
      <c r="AL352" t="s">
        <v>442</v>
      </c>
      <c r="AM352" t="s">
        <v>429</v>
      </c>
      <c r="AN352">
        <v>150.12200000000001</v>
      </c>
      <c r="AO352" s="46" t="s">
        <v>442</v>
      </c>
      <c r="AP352" t="s">
        <v>760</v>
      </c>
      <c r="AQ352">
        <v>-999</v>
      </c>
      <c r="AR352">
        <v>-999</v>
      </c>
      <c r="AS352" s="46">
        <v>-999</v>
      </c>
      <c r="AT352" s="46" t="s">
        <v>442</v>
      </c>
      <c r="AU352" s="46">
        <v>1</v>
      </c>
      <c r="AV352" s="46" t="s">
        <v>442</v>
      </c>
      <c r="AW352" s="46" t="s">
        <v>442</v>
      </c>
      <c r="AX352" s="46" t="s">
        <v>442</v>
      </c>
      <c r="AY352" s="46" t="s">
        <v>750</v>
      </c>
      <c r="AZ352" s="46" t="s">
        <v>442</v>
      </c>
      <c r="BA352" t="s">
        <v>442</v>
      </c>
      <c r="BB352" t="s">
        <v>442</v>
      </c>
      <c r="BC352" s="2">
        <v>0.44930555555555557</v>
      </c>
      <c r="BD352">
        <v>0.8</v>
      </c>
      <c r="BE352" t="s">
        <v>758</v>
      </c>
      <c r="BF352" s="2">
        <v>0.45833333333333331</v>
      </c>
      <c r="BG352">
        <v>1.1000000000000001</v>
      </c>
      <c r="BH352" t="s">
        <v>750</v>
      </c>
      <c r="BI352" s="2">
        <v>0.46875</v>
      </c>
      <c r="BJ352">
        <v>1.4</v>
      </c>
      <c r="BK352" t="s">
        <v>750</v>
      </c>
      <c r="BL352" s="2">
        <v>0.52638888888888891</v>
      </c>
      <c r="BM352">
        <v>80</v>
      </c>
      <c r="BN352">
        <v>80</v>
      </c>
      <c r="BO352">
        <v>80</v>
      </c>
      <c r="BP352">
        <v>80</v>
      </c>
      <c r="BQ352">
        <v>80</v>
      </c>
      <c r="BR352">
        <v>1600</v>
      </c>
      <c r="BS352">
        <v>-999</v>
      </c>
      <c r="BT352">
        <v>5.5877799999999995</v>
      </c>
      <c r="BU352">
        <v>-21.248000000000001</v>
      </c>
      <c r="BV352">
        <v>0.19074140000000001</v>
      </c>
      <c r="BW352">
        <v>0.1699958</v>
      </c>
      <c r="BX352">
        <v>7.5970170000000004E-2</v>
      </c>
      <c r="BY352">
        <v>2.6913659999999999E-2</v>
      </c>
      <c r="BZ352">
        <v>0.53637900000000005</v>
      </c>
      <c r="CA352" t="s">
        <v>429</v>
      </c>
      <c r="CB352">
        <v>1</v>
      </c>
      <c r="CC352">
        <v>8</v>
      </c>
      <c r="CD352">
        <v>3</v>
      </c>
      <c r="CE352">
        <v>15</v>
      </c>
      <c r="CF352">
        <v>25</v>
      </c>
      <c r="CG352">
        <v>0.6</v>
      </c>
      <c r="CH352">
        <v>0</v>
      </c>
      <c r="CI352" t="s">
        <v>1171</v>
      </c>
      <c r="CJ352" t="s">
        <v>1015</v>
      </c>
      <c r="CK352">
        <v>5</v>
      </c>
      <c r="CL352">
        <v>1</v>
      </c>
      <c r="CM352">
        <v>0</v>
      </c>
      <c r="CN352">
        <v>1</v>
      </c>
      <c r="CO352" t="s">
        <v>1016</v>
      </c>
    </row>
    <row r="353" spans="1:94" x14ac:dyDescent="0.3">
      <c r="A353" t="s">
        <v>259</v>
      </c>
      <c r="B353" s="1">
        <v>42673</v>
      </c>
      <c r="C353" t="s">
        <v>392</v>
      </c>
      <c r="D353" s="46" t="s">
        <v>398</v>
      </c>
      <c r="E353" t="s">
        <v>423</v>
      </c>
      <c r="F353">
        <v>26.715047999999999</v>
      </c>
      <c r="G353">
        <v>-80.323595999999995</v>
      </c>
      <c r="H353" s="2">
        <v>0.39652777777777781</v>
      </c>
      <c r="I353">
        <v>78.7</v>
      </c>
      <c r="J353">
        <v>79.599999999999994</v>
      </c>
      <c r="K353">
        <v>83.9</v>
      </c>
      <c r="L353" s="46">
        <v>0.7</v>
      </c>
      <c r="M353" s="2">
        <v>0.5395833333333333</v>
      </c>
      <c r="N353">
        <v>83.2</v>
      </c>
      <c r="O353">
        <v>72.099999999999994</v>
      </c>
      <c r="P353">
        <v>90.3</v>
      </c>
      <c r="Q353">
        <v>1.5</v>
      </c>
      <c r="R353" t="s">
        <v>440</v>
      </c>
      <c r="S353">
        <v>241</v>
      </c>
      <c r="T353" s="2">
        <v>0.39652777777777781</v>
      </c>
      <c r="U353" s="2">
        <v>0.5395833333333333</v>
      </c>
      <c r="V353">
        <v>205.99999999999991</v>
      </c>
      <c r="W353" s="2">
        <v>0.50555555555555554</v>
      </c>
      <c r="X353" t="s">
        <v>456</v>
      </c>
      <c r="Y353" t="s">
        <v>454</v>
      </c>
      <c r="Z353" s="46" t="s">
        <v>485</v>
      </c>
      <c r="AA353">
        <v>980</v>
      </c>
      <c r="AB353">
        <v>3</v>
      </c>
      <c r="AC353">
        <v>2</v>
      </c>
      <c r="AD353">
        <v>153.97</v>
      </c>
      <c r="AE353">
        <v>286</v>
      </c>
      <c r="AF353">
        <v>94.42</v>
      </c>
      <c r="AG353">
        <v>10.53</v>
      </c>
      <c r="AH353">
        <v>-999</v>
      </c>
      <c r="AI353" t="s">
        <v>587</v>
      </c>
      <c r="AJ353" s="46" t="s">
        <v>440</v>
      </c>
      <c r="AK353">
        <v>-999</v>
      </c>
      <c r="AL353">
        <v>-999</v>
      </c>
      <c r="AM353">
        <v>-999</v>
      </c>
      <c r="AN353">
        <v>-999</v>
      </c>
      <c r="AO353" s="46" t="s">
        <v>442</v>
      </c>
      <c r="AP353">
        <v>0.34</v>
      </c>
      <c r="AQ353">
        <v>-999</v>
      </c>
      <c r="AR353">
        <v>-999</v>
      </c>
      <c r="AS353" s="46">
        <v>-999</v>
      </c>
      <c r="AT353" s="46" t="s">
        <v>442</v>
      </c>
      <c r="AU353" s="46">
        <v>0</v>
      </c>
      <c r="AV353" s="46" t="s">
        <v>442</v>
      </c>
      <c r="AW353" s="46" t="s">
        <v>442</v>
      </c>
      <c r="AX353" s="46" t="s">
        <v>442</v>
      </c>
      <c r="AY353" s="46" t="s">
        <v>752</v>
      </c>
      <c r="AZ353" s="46" t="s">
        <v>442</v>
      </c>
      <c r="BA353" t="s">
        <v>442</v>
      </c>
      <c r="BB353" t="s">
        <v>442</v>
      </c>
      <c r="BC353" s="2">
        <v>0.50694444444444442</v>
      </c>
      <c r="BD353">
        <v>0.8</v>
      </c>
      <c r="BE353" t="s">
        <v>472</v>
      </c>
      <c r="BF353" s="2">
        <v>0.51527777777777783</v>
      </c>
      <c r="BG353">
        <v>1</v>
      </c>
      <c r="BH353" t="s">
        <v>481</v>
      </c>
      <c r="BI353" s="2">
        <v>0.52777777777777779</v>
      </c>
      <c r="BJ353">
        <v>3</v>
      </c>
      <c r="BK353" t="s">
        <v>750</v>
      </c>
      <c r="BL353" s="2">
        <v>0.52638888888888891</v>
      </c>
      <c r="BM353">
        <v>80</v>
      </c>
      <c r="BN353">
        <v>80</v>
      </c>
      <c r="BO353">
        <v>80</v>
      </c>
      <c r="BP353">
        <v>80</v>
      </c>
      <c r="BQ353">
        <v>80</v>
      </c>
      <c r="BR353">
        <v>1855</v>
      </c>
      <c r="BS353">
        <v>-999</v>
      </c>
      <c r="BT353">
        <v>5.5397799999999995</v>
      </c>
      <c r="BU353">
        <v>-20.428000000000001</v>
      </c>
      <c r="BV353">
        <v>0.22270770000000001</v>
      </c>
      <c r="BW353">
        <v>0.16665289999999999</v>
      </c>
      <c r="BX353">
        <v>6.8538710000000003E-2</v>
      </c>
      <c r="BY353">
        <v>2.4626789999999999E-2</v>
      </c>
      <c r="BZ353">
        <v>0.51747390000000004</v>
      </c>
      <c r="CA353" t="s">
        <v>429</v>
      </c>
      <c r="CB353">
        <v>1</v>
      </c>
      <c r="CC353">
        <v>8</v>
      </c>
      <c r="CD353">
        <v>3</v>
      </c>
      <c r="CE353">
        <v>15</v>
      </c>
      <c r="CF353">
        <v>25</v>
      </c>
      <c r="CG353">
        <v>0.6</v>
      </c>
      <c r="CH353">
        <v>0</v>
      </c>
      <c r="CI353" t="s">
        <v>1171</v>
      </c>
      <c r="CJ353" t="s">
        <v>1015</v>
      </c>
      <c r="CK353">
        <v>5</v>
      </c>
      <c r="CL353">
        <v>1</v>
      </c>
      <c r="CM353">
        <v>0</v>
      </c>
      <c r="CN353">
        <v>1</v>
      </c>
      <c r="CO353" t="s">
        <v>1016</v>
      </c>
    </row>
    <row r="354" spans="1:94" x14ac:dyDescent="0.3">
      <c r="A354" t="s">
        <v>280</v>
      </c>
      <c r="B354" s="1">
        <v>42685</v>
      </c>
      <c r="C354" t="s">
        <v>392</v>
      </c>
      <c r="D354" s="46" t="s">
        <v>398</v>
      </c>
      <c r="E354" t="s">
        <v>423</v>
      </c>
      <c r="F354">
        <v>26.715047999999999</v>
      </c>
      <c r="G354">
        <v>-80.323595999999995</v>
      </c>
      <c r="H354" s="2">
        <v>0.45069444444444445</v>
      </c>
      <c r="I354">
        <v>81.5</v>
      </c>
      <c r="J354">
        <v>61.5</v>
      </c>
      <c r="K354">
        <v>85.2</v>
      </c>
      <c r="L354" s="46">
        <v>0.6</v>
      </c>
      <c r="M354" s="2">
        <v>0.55069444444444449</v>
      </c>
      <c r="N354">
        <v>80.3</v>
      </c>
      <c r="O354">
        <v>46.5</v>
      </c>
      <c r="P354">
        <v>81.900000000000006</v>
      </c>
      <c r="Q354">
        <v>1.3</v>
      </c>
      <c r="R354" t="s">
        <v>440</v>
      </c>
      <c r="S354">
        <v>262</v>
      </c>
      <c r="T354" s="2">
        <v>0.4375</v>
      </c>
      <c r="U354" s="2">
        <v>0.55208333333333337</v>
      </c>
      <c r="V354">
        <v>165.00000000000006</v>
      </c>
      <c r="W354" s="2">
        <v>0.46875</v>
      </c>
      <c r="X354" t="s">
        <v>429</v>
      </c>
      <c r="Y354" t="s">
        <v>454</v>
      </c>
      <c r="Z354" s="46" t="s">
        <v>485</v>
      </c>
      <c r="AA354">
        <v>960</v>
      </c>
      <c r="AB354">
        <v>3</v>
      </c>
      <c r="AC354">
        <v>1</v>
      </c>
      <c r="AD354">
        <v>150.24</v>
      </c>
      <c r="AE354">
        <v>281</v>
      </c>
      <c r="AF354">
        <v>102.32</v>
      </c>
      <c r="AG354">
        <v>9.86</v>
      </c>
      <c r="AH354">
        <v>-999</v>
      </c>
      <c r="AI354" t="s">
        <v>608</v>
      </c>
      <c r="AJ354" s="46" t="s">
        <v>442</v>
      </c>
      <c r="AK354">
        <v>43</v>
      </c>
      <c r="AL354" t="s">
        <v>442</v>
      </c>
      <c r="AM354" t="s">
        <v>429</v>
      </c>
      <c r="AN354" t="s">
        <v>429</v>
      </c>
      <c r="AO354" s="46" t="s">
        <v>440</v>
      </c>
      <c r="AP354">
        <v>-999</v>
      </c>
      <c r="AQ354">
        <v>-999</v>
      </c>
      <c r="AR354">
        <v>-999</v>
      </c>
      <c r="AS354" s="46">
        <v>-999</v>
      </c>
      <c r="AT354" s="46" t="s">
        <v>440</v>
      </c>
      <c r="AU354" s="46">
        <v>-999</v>
      </c>
      <c r="AV354" s="46" t="s">
        <v>442</v>
      </c>
      <c r="AW354" s="46" t="s">
        <v>442</v>
      </c>
      <c r="AX354" s="46" t="s">
        <v>442</v>
      </c>
      <c r="AY354" s="46" t="s">
        <v>750</v>
      </c>
      <c r="AZ354" s="46" t="s">
        <v>442</v>
      </c>
      <c r="BA354" t="s">
        <v>442</v>
      </c>
      <c r="BB354" t="s">
        <v>442</v>
      </c>
      <c r="BC354">
        <v>-999</v>
      </c>
      <c r="BD354">
        <v>-999</v>
      </c>
      <c r="BE354">
        <v>-999</v>
      </c>
      <c r="BF354" s="2">
        <v>0.4826388888888889</v>
      </c>
      <c r="BG354">
        <v>3</v>
      </c>
      <c r="BH354" t="s">
        <v>472</v>
      </c>
      <c r="BI354" s="43">
        <v>-999</v>
      </c>
      <c r="BJ354">
        <v>-999</v>
      </c>
      <c r="BK354">
        <v>-999</v>
      </c>
      <c r="BL354" s="2">
        <v>0.71875</v>
      </c>
      <c r="BM354">
        <v>-999</v>
      </c>
      <c r="BN354">
        <v>-999</v>
      </c>
      <c r="BO354">
        <v>-999</v>
      </c>
      <c r="BP354">
        <v>-999</v>
      </c>
      <c r="BQ354">
        <v>-999</v>
      </c>
      <c r="BR354">
        <v>1600</v>
      </c>
      <c r="BS354">
        <v>-999</v>
      </c>
      <c r="BT354">
        <v>5.7837800000000001</v>
      </c>
      <c r="BU354">
        <v>-19.385999999999999</v>
      </c>
      <c r="BV354">
        <v>0.27834750000000003</v>
      </c>
      <c r="BW354">
        <v>0.18191560000000001</v>
      </c>
      <c r="BX354">
        <v>6.4163059999999994E-2</v>
      </c>
      <c r="BY354">
        <v>2.3308780000000001E-2</v>
      </c>
      <c r="BZ354">
        <v>0.45226499999999997</v>
      </c>
      <c r="CA354" t="s">
        <v>429</v>
      </c>
      <c r="CB354">
        <v>1</v>
      </c>
      <c r="CC354">
        <v>8</v>
      </c>
      <c r="CD354">
        <v>3</v>
      </c>
      <c r="CE354">
        <v>15</v>
      </c>
      <c r="CF354">
        <v>20</v>
      </c>
      <c r="CG354">
        <v>0.75</v>
      </c>
      <c r="CH354">
        <v>0</v>
      </c>
      <c r="CI354" t="s">
        <v>1171</v>
      </c>
      <c r="CJ354" t="s">
        <v>1015</v>
      </c>
      <c r="CK354">
        <v>5</v>
      </c>
      <c r="CL354">
        <v>1</v>
      </c>
      <c r="CM354">
        <v>0</v>
      </c>
      <c r="CN354">
        <v>1</v>
      </c>
      <c r="CO354" t="s">
        <v>1027</v>
      </c>
    </row>
    <row r="355" spans="1:94" x14ac:dyDescent="0.3">
      <c r="A355" t="s">
        <v>315</v>
      </c>
      <c r="B355" s="1">
        <v>42799</v>
      </c>
      <c r="C355" t="s">
        <v>393</v>
      </c>
      <c r="D355" s="46" t="s">
        <v>398</v>
      </c>
      <c r="E355" t="s">
        <v>423</v>
      </c>
      <c r="F355">
        <v>26.713989000000002</v>
      </c>
      <c r="G355">
        <v>-80.323446000000004</v>
      </c>
      <c r="H355" s="2">
        <v>0.39513888888888887</v>
      </c>
      <c r="I355">
        <v>72.3</v>
      </c>
      <c r="J355">
        <v>50.1</v>
      </c>
      <c r="K355">
        <v>73.3</v>
      </c>
      <c r="L355" s="46">
        <v>1.2</v>
      </c>
      <c r="M355" s="2">
        <v>0.53402777777777777</v>
      </c>
      <c r="N355">
        <v>72.7</v>
      </c>
      <c r="O355">
        <v>52.3</v>
      </c>
      <c r="P355">
        <v>73.3</v>
      </c>
      <c r="Q355">
        <v>1.6</v>
      </c>
      <c r="R355" t="s">
        <v>440</v>
      </c>
      <c r="S355">
        <v>297</v>
      </c>
      <c r="T355" s="2">
        <v>0.375</v>
      </c>
      <c r="U355" s="2">
        <v>0.54166666666666663</v>
      </c>
      <c r="V355">
        <v>239.99999999999994</v>
      </c>
      <c r="W355" s="2">
        <v>0.39861111111111108</v>
      </c>
      <c r="X355" t="s">
        <v>452</v>
      </c>
      <c r="Y355" t="s">
        <v>476</v>
      </c>
      <c r="Z355" s="46" t="s">
        <v>485</v>
      </c>
      <c r="AA355">
        <v>1000</v>
      </c>
      <c r="AB355">
        <v>4</v>
      </c>
      <c r="AC355">
        <v>1</v>
      </c>
      <c r="AD355">
        <v>153.215</v>
      </c>
      <c r="AE355">
        <v>278</v>
      </c>
      <c r="AF355">
        <v>92.784999999999997</v>
      </c>
      <c r="AG355">
        <v>10.039999999999999</v>
      </c>
      <c r="AH355">
        <v>-999</v>
      </c>
      <c r="AI355" t="s">
        <v>632</v>
      </c>
      <c r="AJ355" s="46" t="s">
        <v>440</v>
      </c>
      <c r="AK355">
        <v>-999</v>
      </c>
      <c r="AL355">
        <v>-999</v>
      </c>
      <c r="AM355">
        <v>-999</v>
      </c>
      <c r="AN355">
        <v>-999</v>
      </c>
      <c r="AO355" s="46" t="s">
        <v>442</v>
      </c>
      <c r="AP355" t="s">
        <v>772</v>
      </c>
      <c r="AQ355">
        <v>-999</v>
      </c>
      <c r="AR355">
        <v>-999</v>
      </c>
      <c r="AS355" s="46">
        <v>-999</v>
      </c>
      <c r="AT355" s="46" t="s">
        <v>442</v>
      </c>
      <c r="AU355" s="46">
        <v>0</v>
      </c>
      <c r="AV355" s="46" t="s">
        <v>442</v>
      </c>
      <c r="AW355" s="46" t="s">
        <v>442</v>
      </c>
      <c r="AX355" s="46" t="s">
        <v>442</v>
      </c>
      <c r="AY355" s="46" t="s">
        <v>750</v>
      </c>
      <c r="AZ355" s="46" t="s">
        <v>442</v>
      </c>
      <c r="BA355" t="s">
        <v>442</v>
      </c>
      <c r="BB355" t="s">
        <v>442</v>
      </c>
      <c r="BC355" s="2">
        <v>0.39861111111111108</v>
      </c>
      <c r="BD355">
        <v>0.5</v>
      </c>
      <c r="BE355" t="s">
        <v>754</v>
      </c>
      <c r="BF355" s="2">
        <v>0.40625</v>
      </c>
      <c r="BG355">
        <v>0.7</v>
      </c>
      <c r="BH355" t="s">
        <v>1041</v>
      </c>
      <c r="BI355" s="2">
        <v>0.41736111111111113</v>
      </c>
      <c r="BJ355">
        <v>2.25</v>
      </c>
      <c r="BK355" t="s">
        <v>750</v>
      </c>
      <c r="BL355" s="2">
        <v>0.48958333333333331</v>
      </c>
      <c r="BM355">
        <v>80</v>
      </c>
      <c r="BN355">
        <v>80</v>
      </c>
      <c r="BO355">
        <v>80</v>
      </c>
      <c r="BP355">
        <v>80</v>
      </c>
      <c r="BQ355">
        <v>80</v>
      </c>
      <c r="BR355">
        <v>1330</v>
      </c>
      <c r="BS355">
        <v>-999</v>
      </c>
      <c r="BT355">
        <v>5.9489999999999998</v>
      </c>
      <c r="BU355">
        <v>-20.033000000000001</v>
      </c>
      <c r="BV355">
        <v>0.25405280000000002</v>
      </c>
      <c r="BW355">
        <v>0.2071394</v>
      </c>
      <c r="BX355">
        <v>7.2422180000000003E-2</v>
      </c>
      <c r="BY355">
        <v>2.563911E-2</v>
      </c>
      <c r="BZ355">
        <v>0.44074649999999999</v>
      </c>
      <c r="CA355" t="s">
        <v>429</v>
      </c>
      <c r="CB355">
        <v>1</v>
      </c>
      <c r="CC355">
        <v>25</v>
      </c>
      <c r="CD355">
        <v>3</v>
      </c>
      <c r="CE355">
        <v>25</v>
      </c>
      <c r="CF355">
        <v>20</v>
      </c>
      <c r="CG355">
        <f t="shared" ref="CG355:CG362" si="4">CE355/CF355</f>
        <v>1.25</v>
      </c>
      <c r="CH355">
        <v>2</v>
      </c>
      <c r="CI355" t="s">
        <v>1811</v>
      </c>
      <c r="CJ355">
        <v>2</v>
      </c>
      <c r="CK355">
        <v>10</v>
      </c>
      <c r="CL355">
        <v>0</v>
      </c>
      <c r="CM355">
        <v>0</v>
      </c>
      <c r="CN355">
        <v>0</v>
      </c>
      <c r="CO355" t="s">
        <v>1042</v>
      </c>
      <c r="CP355" t="s">
        <v>491</v>
      </c>
    </row>
    <row r="356" spans="1:94" x14ac:dyDescent="0.3">
      <c r="A356" t="s">
        <v>316</v>
      </c>
      <c r="B356" s="1">
        <v>42799</v>
      </c>
      <c r="C356" t="s">
        <v>393</v>
      </c>
      <c r="D356" s="46" t="s">
        <v>398</v>
      </c>
      <c r="E356" t="s">
        <v>423</v>
      </c>
      <c r="F356">
        <v>26.713989000000002</v>
      </c>
      <c r="G356">
        <v>-80.323446000000004</v>
      </c>
      <c r="H356" s="2">
        <v>0.39513888888888887</v>
      </c>
      <c r="I356">
        <v>72.3</v>
      </c>
      <c r="J356">
        <v>50.1</v>
      </c>
      <c r="K356">
        <v>73.3</v>
      </c>
      <c r="L356" s="46">
        <v>1.2</v>
      </c>
      <c r="M356" s="2">
        <v>0.53402777777777777</v>
      </c>
      <c r="N356">
        <v>72.7</v>
      </c>
      <c r="O356">
        <v>52.3</v>
      </c>
      <c r="P356">
        <v>73.3</v>
      </c>
      <c r="Q356">
        <v>1.6</v>
      </c>
      <c r="R356" t="s">
        <v>440</v>
      </c>
      <c r="S356">
        <v>298</v>
      </c>
      <c r="T356" s="2">
        <v>0.375</v>
      </c>
      <c r="U356" s="2">
        <v>0.54166666666666663</v>
      </c>
      <c r="V356">
        <v>239.99999999999994</v>
      </c>
      <c r="W356" s="2">
        <v>0.39861111111111108</v>
      </c>
      <c r="X356" t="s">
        <v>452</v>
      </c>
      <c r="Y356" t="s">
        <v>476</v>
      </c>
      <c r="Z356" s="46" t="s">
        <v>486</v>
      </c>
      <c r="AA356">
        <v>780</v>
      </c>
      <c r="AB356">
        <v>3</v>
      </c>
      <c r="AC356">
        <v>3</v>
      </c>
      <c r="AD356">
        <v>122.84</v>
      </c>
      <c r="AE356">
        <v>265</v>
      </c>
      <c r="AF356">
        <v>89.045000000000002</v>
      </c>
      <c r="AG356">
        <v>8.9499999999999993</v>
      </c>
      <c r="AH356">
        <v>-999</v>
      </c>
      <c r="AI356" t="s">
        <v>633</v>
      </c>
      <c r="AJ356" s="46" t="s">
        <v>440</v>
      </c>
      <c r="AK356">
        <v>-999</v>
      </c>
      <c r="AL356">
        <v>-999</v>
      </c>
      <c r="AM356">
        <v>-999</v>
      </c>
      <c r="AN356">
        <v>-999</v>
      </c>
      <c r="AO356" s="46" t="s">
        <v>442</v>
      </c>
      <c r="AP356">
        <v>0.73099999999999998</v>
      </c>
      <c r="AQ356">
        <v>-999</v>
      </c>
      <c r="AR356">
        <v>-999</v>
      </c>
      <c r="AS356" s="46">
        <v>-999</v>
      </c>
      <c r="AT356" s="46" t="s">
        <v>442</v>
      </c>
      <c r="AU356" s="46">
        <v>0</v>
      </c>
      <c r="AV356" s="46" t="s">
        <v>442</v>
      </c>
      <c r="AW356" s="46" t="s">
        <v>442</v>
      </c>
      <c r="AX356" s="46" t="s">
        <v>442</v>
      </c>
      <c r="AY356" s="46" t="s">
        <v>750</v>
      </c>
      <c r="AZ356" s="46" t="s">
        <v>442</v>
      </c>
      <c r="BA356" t="s">
        <v>442</v>
      </c>
      <c r="BB356" t="s">
        <v>442</v>
      </c>
      <c r="BC356" s="2">
        <v>0.39861111111111108</v>
      </c>
      <c r="BD356">
        <v>1</v>
      </c>
      <c r="BE356" t="s">
        <v>481</v>
      </c>
      <c r="BF356" s="2">
        <v>0.40763888888888888</v>
      </c>
      <c r="BG356">
        <v>1.1000000000000001</v>
      </c>
      <c r="BH356" t="s">
        <v>1041</v>
      </c>
      <c r="BI356" s="2">
        <v>0.41944444444444445</v>
      </c>
      <c r="BJ356">
        <v>2.75</v>
      </c>
      <c r="BK356" t="s">
        <v>750</v>
      </c>
      <c r="BL356" s="2">
        <v>0.48958333333333331</v>
      </c>
      <c r="BM356">
        <v>80</v>
      </c>
      <c r="BN356">
        <v>80</v>
      </c>
      <c r="BO356">
        <v>80</v>
      </c>
      <c r="BP356">
        <v>80</v>
      </c>
      <c r="BQ356">
        <v>80</v>
      </c>
      <c r="BR356">
        <v>1460</v>
      </c>
      <c r="BS356">
        <v>150</v>
      </c>
      <c r="BT356">
        <v>5.6660000000000004</v>
      </c>
      <c r="BU356">
        <v>-21.392000000000003</v>
      </c>
      <c r="BV356">
        <v>0.19014159999999999</v>
      </c>
      <c r="BW356">
        <v>0.1775745</v>
      </c>
      <c r="BX356">
        <v>7.5223960000000006E-2</v>
      </c>
      <c r="BY356">
        <v>2.799252E-2</v>
      </c>
      <c r="BZ356">
        <v>0.52906739999999997</v>
      </c>
      <c r="CA356" t="s">
        <v>429</v>
      </c>
      <c r="CB356">
        <v>1</v>
      </c>
      <c r="CC356">
        <v>25</v>
      </c>
      <c r="CD356">
        <v>3</v>
      </c>
      <c r="CE356">
        <v>25</v>
      </c>
      <c r="CF356">
        <v>20</v>
      </c>
      <c r="CG356">
        <f t="shared" si="4"/>
        <v>1.25</v>
      </c>
      <c r="CH356">
        <v>2</v>
      </c>
      <c r="CI356" t="s">
        <v>1811</v>
      </c>
      <c r="CJ356">
        <v>2</v>
      </c>
      <c r="CK356">
        <v>10</v>
      </c>
      <c r="CL356">
        <v>0</v>
      </c>
      <c r="CM356">
        <v>0</v>
      </c>
      <c r="CN356">
        <v>0</v>
      </c>
      <c r="CO356" t="s">
        <v>1816</v>
      </c>
    </row>
    <row r="357" spans="1:94" x14ac:dyDescent="0.3">
      <c r="A357" t="s">
        <v>317</v>
      </c>
      <c r="B357" s="1">
        <v>42799</v>
      </c>
      <c r="C357" t="s">
        <v>393</v>
      </c>
      <c r="D357" s="46" t="s">
        <v>398</v>
      </c>
      <c r="E357" t="s">
        <v>423</v>
      </c>
      <c r="F357">
        <v>26.713989000000002</v>
      </c>
      <c r="G357">
        <v>-80.323446000000004</v>
      </c>
      <c r="H357" s="2">
        <v>0.39513888888888887</v>
      </c>
      <c r="I357">
        <v>72.3</v>
      </c>
      <c r="J357">
        <v>50.1</v>
      </c>
      <c r="K357">
        <v>73.3</v>
      </c>
      <c r="L357" s="46">
        <v>1.2</v>
      </c>
      <c r="M357" s="2">
        <v>0.53402777777777777</v>
      </c>
      <c r="N357">
        <v>72.7</v>
      </c>
      <c r="O357">
        <v>52.3</v>
      </c>
      <c r="P357">
        <v>73.3</v>
      </c>
      <c r="Q357">
        <v>1.6</v>
      </c>
      <c r="R357" t="s">
        <v>440</v>
      </c>
      <c r="S357">
        <v>299</v>
      </c>
      <c r="T357" s="2">
        <v>0.375</v>
      </c>
      <c r="U357" s="2">
        <v>0.54166666666666663</v>
      </c>
      <c r="V357">
        <v>239.99999999999994</v>
      </c>
      <c r="W357" s="2">
        <v>0.43263888888888885</v>
      </c>
      <c r="X357" t="s">
        <v>452</v>
      </c>
      <c r="Y357" t="s">
        <v>476</v>
      </c>
      <c r="Z357" s="46" t="s">
        <v>1911</v>
      </c>
      <c r="AA357">
        <v>1100</v>
      </c>
      <c r="AB357">
        <v>4</v>
      </c>
      <c r="AC357">
        <v>3</v>
      </c>
      <c r="AD357">
        <v>154.065</v>
      </c>
      <c r="AE357">
        <v>298</v>
      </c>
      <c r="AF357">
        <v>94.77</v>
      </c>
      <c r="AG357">
        <v>10.210000000000001</v>
      </c>
      <c r="AH357">
        <v>-999</v>
      </c>
      <c r="AI357" t="s">
        <v>634</v>
      </c>
      <c r="AJ357" s="46" t="s">
        <v>440</v>
      </c>
      <c r="AK357">
        <v>-999</v>
      </c>
      <c r="AL357">
        <v>-999</v>
      </c>
      <c r="AM357">
        <v>-999</v>
      </c>
      <c r="AN357">
        <v>-999</v>
      </c>
      <c r="AO357" s="46" t="s">
        <v>442</v>
      </c>
      <c r="AP357">
        <v>0.53400000000000003</v>
      </c>
      <c r="AQ357">
        <v>-999</v>
      </c>
      <c r="AR357">
        <v>-999</v>
      </c>
      <c r="AS357" s="46">
        <v>-999</v>
      </c>
      <c r="AT357" s="46" t="s">
        <v>442</v>
      </c>
      <c r="AU357" s="46">
        <v>0</v>
      </c>
      <c r="AV357" s="46" t="s">
        <v>442</v>
      </c>
      <c r="AW357" s="46" t="s">
        <v>442</v>
      </c>
      <c r="AX357" s="46" t="s">
        <v>442</v>
      </c>
      <c r="AY357" s="46" t="s">
        <v>750</v>
      </c>
      <c r="AZ357" s="46" t="s">
        <v>442</v>
      </c>
      <c r="BA357" t="s">
        <v>442</v>
      </c>
      <c r="BB357" t="s">
        <v>442</v>
      </c>
      <c r="BC357">
        <v>-999</v>
      </c>
      <c r="BD357">
        <v>-999</v>
      </c>
      <c r="BE357">
        <v>-999</v>
      </c>
      <c r="BF357" s="2">
        <v>0.4548611111111111</v>
      </c>
      <c r="BG357" t="s">
        <v>1834</v>
      </c>
      <c r="BH357" t="s">
        <v>472</v>
      </c>
      <c r="BI357" s="43">
        <v>-999</v>
      </c>
      <c r="BJ357">
        <v>-999</v>
      </c>
      <c r="BK357">
        <v>-999</v>
      </c>
      <c r="BL357" s="2">
        <v>0.48958333333333331</v>
      </c>
      <c r="BM357">
        <v>-999</v>
      </c>
      <c r="BN357">
        <v>-999</v>
      </c>
      <c r="BO357">
        <v>-999</v>
      </c>
      <c r="BP357">
        <v>-999</v>
      </c>
      <c r="BQ357">
        <v>-999</v>
      </c>
      <c r="BR357">
        <v>1600</v>
      </c>
      <c r="BS357">
        <v>-999</v>
      </c>
      <c r="BT357">
        <v>5.3360000000000003</v>
      </c>
      <c r="BU357">
        <v>-21.528000000000002</v>
      </c>
      <c r="BV357">
        <v>0.162744</v>
      </c>
      <c r="BW357">
        <v>0.15359909999999999</v>
      </c>
      <c r="BX357">
        <v>7.3972650000000001E-2</v>
      </c>
      <c r="BY357">
        <v>2.696028E-2</v>
      </c>
      <c r="BZ357">
        <v>0.58272400000000002</v>
      </c>
      <c r="CA357" t="s">
        <v>429</v>
      </c>
      <c r="CB357">
        <v>1</v>
      </c>
      <c r="CC357">
        <v>25</v>
      </c>
      <c r="CD357">
        <v>3</v>
      </c>
      <c r="CE357">
        <v>25</v>
      </c>
      <c r="CF357">
        <v>20</v>
      </c>
      <c r="CG357">
        <f t="shared" si="4"/>
        <v>1.25</v>
      </c>
      <c r="CH357">
        <v>2</v>
      </c>
      <c r="CI357" t="s">
        <v>1811</v>
      </c>
      <c r="CJ357">
        <v>2</v>
      </c>
      <c r="CK357">
        <v>10</v>
      </c>
      <c r="CL357">
        <v>0</v>
      </c>
      <c r="CM357">
        <v>0</v>
      </c>
      <c r="CN357">
        <v>0</v>
      </c>
      <c r="CO357" t="s">
        <v>1816</v>
      </c>
      <c r="CP357" t="s">
        <v>931</v>
      </c>
    </row>
    <row r="358" spans="1:94" x14ac:dyDescent="0.3">
      <c r="A358" t="s">
        <v>318</v>
      </c>
      <c r="B358" s="1">
        <v>42799</v>
      </c>
      <c r="C358" t="s">
        <v>393</v>
      </c>
      <c r="D358" s="46" t="s">
        <v>398</v>
      </c>
      <c r="E358" t="s">
        <v>423</v>
      </c>
      <c r="F358">
        <v>26.713989000000002</v>
      </c>
      <c r="G358">
        <v>-80.323446000000004</v>
      </c>
      <c r="H358" s="2">
        <v>0.39513888888888887</v>
      </c>
      <c r="I358">
        <v>72.3</v>
      </c>
      <c r="J358">
        <v>50.1</v>
      </c>
      <c r="K358">
        <v>73.3</v>
      </c>
      <c r="L358" s="46">
        <v>1.2</v>
      </c>
      <c r="M358" s="2">
        <v>0.53402777777777777</v>
      </c>
      <c r="N358">
        <v>72.7</v>
      </c>
      <c r="O358">
        <v>52.3</v>
      </c>
      <c r="P358">
        <v>73.3</v>
      </c>
      <c r="Q358">
        <v>1.6</v>
      </c>
      <c r="R358" t="s">
        <v>440</v>
      </c>
      <c r="S358">
        <v>300</v>
      </c>
      <c r="T358" s="2">
        <v>0.375</v>
      </c>
      <c r="U358" s="2">
        <v>0.54166666666666663</v>
      </c>
      <c r="V358">
        <v>239.99999999999994</v>
      </c>
      <c r="W358" s="2">
        <v>0.43263888888888885</v>
      </c>
      <c r="X358" t="s">
        <v>452</v>
      </c>
      <c r="Y358" t="s">
        <v>476</v>
      </c>
      <c r="Z358" s="46" t="s">
        <v>486</v>
      </c>
      <c r="AA358">
        <v>1010</v>
      </c>
      <c r="AB358">
        <v>4</v>
      </c>
      <c r="AC358">
        <v>2</v>
      </c>
      <c r="AD358">
        <v>165.03</v>
      </c>
      <c r="AE358">
        <v>290</v>
      </c>
      <c r="AF358">
        <v>102.48</v>
      </c>
      <c r="AG358">
        <v>9.64</v>
      </c>
      <c r="AH358">
        <v>-999</v>
      </c>
      <c r="AI358" t="s">
        <v>635</v>
      </c>
      <c r="AJ358" s="46" t="s">
        <v>440</v>
      </c>
      <c r="AK358">
        <v>-999</v>
      </c>
      <c r="AL358">
        <v>-999</v>
      </c>
      <c r="AM358">
        <v>-999</v>
      </c>
      <c r="AN358">
        <v>-999</v>
      </c>
      <c r="AO358" s="46" t="s">
        <v>440</v>
      </c>
      <c r="AP358">
        <v>-999</v>
      </c>
      <c r="AQ358">
        <v>-999</v>
      </c>
      <c r="AR358">
        <v>-999</v>
      </c>
      <c r="AS358" s="46">
        <v>-999</v>
      </c>
      <c r="AT358" s="46" t="s">
        <v>440</v>
      </c>
      <c r="AU358" s="46">
        <v>-999</v>
      </c>
      <c r="AV358" s="46" t="s">
        <v>442</v>
      </c>
      <c r="AW358" s="46" t="s">
        <v>442</v>
      </c>
      <c r="AX358" s="46" t="s">
        <v>442</v>
      </c>
      <c r="AY358" s="46" t="s">
        <v>750</v>
      </c>
      <c r="AZ358" s="46" t="s">
        <v>442</v>
      </c>
      <c r="BA358" t="s">
        <v>442</v>
      </c>
      <c r="BB358" t="s">
        <v>442</v>
      </c>
      <c r="BC358">
        <v>-999</v>
      </c>
      <c r="BD358">
        <v>-999</v>
      </c>
      <c r="BE358">
        <v>-999</v>
      </c>
      <c r="BF358" s="2">
        <v>0.4513888888888889</v>
      </c>
      <c r="BG358" t="s">
        <v>1835</v>
      </c>
      <c r="BH358" t="s">
        <v>1043</v>
      </c>
      <c r="BI358" s="43">
        <v>-999</v>
      </c>
      <c r="BJ358">
        <v>-999</v>
      </c>
      <c r="BK358">
        <v>-999</v>
      </c>
      <c r="BL358" s="2">
        <v>0.48958333333333331</v>
      </c>
      <c r="BM358">
        <v>-999</v>
      </c>
      <c r="BN358">
        <v>-999</v>
      </c>
      <c r="BO358">
        <v>-999</v>
      </c>
      <c r="BP358">
        <v>-999</v>
      </c>
      <c r="BQ358">
        <v>-999</v>
      </c>
      <c r="BR358">
        <v>440</v>
      </c>
      <c r="BS358">
        <v>-999</v>
      </c>
      <c r="BT358">
        <v>6.1690000000000005</v>
      </c>
      <c r="BU358">
        <v>-20.343</v>
      </c>
      <c r="BV358">
        <v>0.25437349999999997</v>
      </c>
      <c r="BW358">
        <v>0.23072319999999999</v>
      </c>
      <c r="BX358">
        <v>7.7440030000000007E-2</v>
      </c>
      <c r="BY358">
        <v>2.7681480000000001E-2</v>
      </c>
      <c r="BZ358">
        <v>0.40978170000000003</v>
      </c>
      <c r="CA358" t="s">
        <v>429</v>
      </c>
      <c r="CB358">
        <v>1</v>
      </c>
      <c r="CC358">
        <v>25</v>
      </c>
      <c r="CD358">
        <v>3</v>
      </c>
      <c r="CE358">
        <v>25</v>
      </c>
      <c r="CF358">
        <v>20</v>
      </c>
      <c r="CG358">
        <f t="shared" si="4"/>
        <v>1.25</v>
      </c>
      <c r="CH358">
        <v>2</v>
      </c>
      <c r="CI358" t="s">
        <v>1811</v>
      </c>
      <c r="CJ358">
        <v>2</v>
      </c>
      <c r="CK358">
        <v>10</v>
      </c>
      <c r="CL358">
        <v>0</v>
      </c>
      <c r="CM358">
        <v>0</v>
      </c>
      <c r="CN358">
        <v>0</v>
      </c>
      <c r="CO358" t="s">
        <v>1816</v>
      </c>
      <c r="CP358" t="s">
        <v>1044</v>
      </c>
    </row>
    <row r="359" spans="1:94" x14ac:dyDescent="0.3">
      <c r="A359" t="s">
        <v>319</v>
      </c>
      <c r="B359" s="1">
        <v>42799</v>
      </c>
      <c r="C359" t="s">
        <v>393</v>
      </c>
      <c r="D359" s="46" t="s">
        <v>398</v>
      </c>
      <c r="E359" t="s">
        <v>423</v>
      </c>
      <c r="F359">
        <v>26.713989000000002</v>
      </c>
      <c r="G359">
        <v>-80.323446000000004</v>
      </c>
      <c r="H359" s="2">
        <v>0.39513888888888887</v>
      </c>
      <c r="I359">
        <v>72.3</v>
      </c>
      <c r="J359">
        <v>50.1</v>
      </c>
      <c r="K359">
        <v>73.3</v>
      </c>
      <c r="L359" s="46">
        <v>1.2</v>
      </c>
      <c r="M359" s="2">
        <v>0.53402777777777777</v>
      </c>
      <c r="N359">
        <v>72.7</v>
      </c>
      <c r="O359">
        <v>52.3</v>
      </c>
      <c r="P359">
        <v>73.3</v>
      </c>
      <c r="Q359">
        <v>1.6</v>
      </c>
      <c r="R359" t="s">
        <v>440</v>
      </c>
      <c r="S359">
        <v>301</v>
      </c>
      <c r="T359" s="2">
        <v>0.375</v>
      </c>
      <c r="U359" s="2">
        <v>0.54166666666666663</v>
      </c>
      <c r="V359">
        <v>239.99999999999994</v>
      </c>
      <c r="W359" s="2">
        <v>0.43263888888888885</v>
      </c>
      <c r="X359" t="s">
        <v>452</v>
      </c>
      <c r="Y359" t="s">
        <v>476</v>
      </c>
      <c r="Z359" s="46" t="s">
        <v>485</v>
      </c>
      <c r="AA359">
        <v>860</v>
      </c>
      <c r="AB359">
        <v>2</v>
      </c>
      <c r="AC359">
        <v>2</v>
      </c>
      <c r="AD359">
        <v>112.36499999999999</v>
      </c>
      <c r="AE359">
        <v>267</v>
      </c>
      <c r="AF359">
        <v>88.045000000000002</v>
      </c>
      <c r="AG359">
        <v>8.7449999999999992</v>
      </c>
      <c r="AH359">
        <v>-999</v>
      </c>
      <c r="AI359" t="s">
        <v>636</v>
      </c>
      <c r="AJ359" s="46" t="s">
        <v>440</v>
      </c>
      <c r="AK359">
        <v>-999</v>
      </c>
      <c r="AL359">
        <v>-999</v>
      </c>
      <c r="AM359">
        <v>-999</v>
      </c>
      <c r="AN359">
        <v>-999</v>
      </c>
      <c r="AO359" s="46" t="s">
        <v>440</v>
      </c>
      <c r="AP359">
        <v>-999</v>
      </c>
      <c r="AQ359">
        <v>-999</v>
      </c>
      <c r="AR359">
        <v>-999</v>
      </c>
      <c r="AS359" s="46">
        <v>-999</v>
      </c>
      <c r="AT359" s="46" t="s">
        <v>440</v>
      </c>
      <c r="AU359" s="46">
        <v>-999</v>
      </c>
      <c r="AV359" s="46" t="s">
        <v>442</v>
      </c>
      <c r="AW359" s="46" t="s">
        <v>442</v>
      </c>
      <c r="AX359" s="46" t="s">
        <v>442</v>
      </c>
      <c r="AY359" s="46" t="s">
        <v>750</v>
      </c>
      <c r="AZ359" s="46" t="s">
        <v>442</v>
      </c>
      <c r="BA359" t="s">
        <v>442</v>
      </c>
      <c r="BB359" t="s">
        <v>442</v>
      </c>
      <c r="BC359">
        <v>-999</v>
      </c>
      <c r="BD359">
        <v>-999</v>
      </c>
      <c r="BE359">
        <v>-999</v>
      </c>
      <c r="BF359" s="2">
        <v>0.45694444444444443</v>
      </c>
      <c r="BG359">
        <v>3</v>
      </c>
      <c r="BH359" t="s">
        <v>750</v>
      </c>
      <c r="BI359" s="43">
        <v>-999</v>
      </c>
      <c r="BJ359">
        <v>-999</v>
      </c>
      <c r="BK359">
        <v>-999</v>
      </c>
      <c r="BL359" s="2">
        <v>0.48958333333333331</v>
      </c>
      <c r="BM359">
        <v>-999</v>
      </c>
      <c r="BN359">
        <v>-999</v>
      </c>
      <c r="BO359">
        <v>-999</v>
      </c>
      <c r="BP359">
        <v>-999</v>
      </c>
      <c r="BQ359">
        <v>-999</v>
      </c>
      <c r="BR359">
        <v>1400</v>
      </c>
      <c r="BS359">
        <v>-999</v>
      </c>
      <c r="BT359">
        <v>6.4317799999999998</v>
      </c>
      <c r="BU359">
        <v>-20.007000000000001</v>
      </c>
      <c r="BV359">
        <v>0.27600229999999998</v>
      </c>
      <c r="BW359">
        <v>0.25819629999999999</v>
      </c>
      <c r="BX359">
        <v>8.5092039999999994E-2</v>
      </c>
      <c r="BY359">
        <v>2.8622439999999999E-2</v>
      </c>
      <c r="BZ359">
        <v>0.35208689999999998</v>
      </c>
      <c r="CA359" t="s">
        <v>429</v>
      </c>
      <c r="CB359">
        <v>1</v>
      </c>
      <c r="CC359">
        <v>25</v>
      </c>
      <c r="CD359">
        <v>3</v>
      </c>
      <c r="CE359">
        <v>25</v>
      </c>
      <c r="CF359">
        <v>20</v>
      </c>
      <c r="CG359">
        <f t="shared" si="4"/>
        <v>1.25</v>
      </c>
      <c r="CH359">
        <v>2</v>
      </c>
      <c r="CI359" t="s">
        <v>1811</v>
      </c>
      <c r="CJ359">
        <v>2</v>
      </c>
      <c r="CK359">
        <v>10</v>
      </c>
      <c r="CL359">
        <v>0</v>
      </c>
      <c r="CM359">
        <v>0</v>
      </c>
      <c r="CN359">
        <v>0</v>
      </c>
      <c r="CO359" t="s">
        <v>1816</v>
      </c>
    </row>
    <row r="360" spans="1:94" x14ac:dyDescent="0.3">
      <c r="A360" t="s">
        <v>320</v>
      </c>
      <c r="B360" s="1">
        <v>42799</v>
      </c>
      <c r="C360" t="s">
        <v>393</v>
      </c>
      <c r="D360" s="46" t="s">
        <v>398</v>
      </c>
      <c r="E360" t="s">
        <v>423</v>
      </c>
      <c r="F360">
        <v>26.713989000000002</v>
      </c>
      <c r="G360">
        <v>-80.323446000000004</v>
      </c>
      <c r="H360" s="2">
        <v>0.39513888888888887</v>
      </c>
      <c r="I360">
        <v>72.3</v>
      </c>
      <c r="J360">
        <v>50.1</v>
      </c>
      <c r="K360">
        <v>73.3</v>
      </c>
      <c r="L360" s="46">
        <v>1.2</v>
      </c>
      <c r="M360" s="2">
        <v>0.53402777777777777</v>
      </c>
      <c r="N360">
        <v>72.7</v>
      </c>
      <c r="O360">
        <v>52.3</v>
      </c>
      <c r="P360">
        <v>73.3</v>
      </c>
      <c r="Q360">
        <v>1.6</v>
      </c>
      <c r="R360" t="s">
        <v>440</v>
      </c>
      <c r="S360">
        <v>302</v>
      </c>
      <c r="T360" s="2">
        <v>0.375</v>
      </c>
      <c r="U360" s="2">
        <v>0.54166666666666663</v>
      </c>
      <c r="V360">
        <v>239.99999999999994</v>
      </c>
      <c r="W360" s="2">
        <v>0.48888888888888887</v>
      </c>
      <c r="X360" t="s">
        <v>452</v>
      </c>
      <c r="Y360" t="s">
        <v>454</v>
      </c>
      <c r="Z360" s="46" t="s">
        <v>1911</v>
      </c>
      <c r="AA360">
        <v>1020</v>
      </c>
      <c r="AB360">
        <v>2</v>
      </c>
      <c r="AC360">
        <v>2</v>
      </c>
      <c r="AD360">
        <v>122.81</v>
      </c>
      <c r="AE360">
        <v>265</v>
      </c>
      <c r="AF360">
        <v>86.36</v>
      </c>
      <c r="AG360">
        <v>8.8670000000000009</v>
      </c>
      <c r="AH360">
        <v>-999</v>
      </c>
      <c r="AI360" t="s">
        <v>637</v>
      </c>
      <c r="AJ360" s="46" t="s">
        <v>440</v>
      </c>
      <c r="AK360">
        <v>-999</v>
      </c>
      <c r="AL360">
        <v>-999</v>
      </c>
      <c r="AM360">
        <v>-999</v>
      </c>
      <c r="AN360">
        <v>-999</v>
      </c>
      <c r="AO360" s="46" t="s">
        <v>442</v>
      </c>
      <c r="AP360">
        <v>0.25700000000000001</v>
      </c>
      <c r="AQ360">
        <v>-999</v>
      </c>
      <c r="AR360">
        <v>-999</v>
      </c>
      <c r="AS360" s="46">
        <v>-999</v>
      </c>
      <c r="AT360" s="46" t="s">
        <v>440</v>
      </c>
      <c r="AU360" s="46">
        <v>-999</v>
      </c>
      <c r="AV360" s="46" t="s">
        <v>442</v>
      </c>
      <c r="AW360" s="46" t="s">
        <v>442</v>
      </c>
      <c r="AX360" s="46" t="s">
        <v>442</v>
      </c>
      <c r="AY360" s="46" t="s">
        <v>750</v>
      </c>
      <c r="AZ360" s="46" t="s">
        <v>442</v>
      </c>
      <c r="BA360" t="s">
        <v>442</v>
      </c>
      <c r="BB360" t="s">
        <v>442</v>
      </c>
      <c r="BC360" s="2">
        <v>0.48958333333333331</v>
      </c>
      <c r="BD360">
        <v>0.3</v>
      </c>
      <c r="BE360" t="s">
        <v>481</v>
      </c>
      <c r="BF360" s="2">
        <v>0.4993055555555555</v>
      </c>
      <c r="BG360">
        <v>3</v>
      </c>
      <c r="BH360" t="s">
        <v>750</v>
      </c>
      <c r="BI360" s="2">
        <v>0.50972222222222219</v>
      </c>
      <c r="BJ360">
        <v>1</v>
      </c>
      <c r="BK360" t="s">
        <v>750</v>
      </c>
      <c r="BL360" s="2">
        <v>0.48958333333333331</v>
      </c>
      <c r="BM360">
        <v>40</v>
      </c>
      <c r="BN360">
        <v>80</v>
      </c>
      <c r="BO360">
        <v>80</v>
      </c>
      <c r="BP360">
        <v>80</v>
      </c>
      <c r="BQ360">
        <v>80</v>
      </c>
      <c r="BR360">
        <v>1600</v>
      </c>
      <c r="BS360">
        <v>-999</v>
      </c>
      <c r="BT360">
        <v>5.5697799999999997</v>
      </c>
      <c r="BU360">
        <v>-20.523</v>
      </c>
      <c r="BV360">
        <v>0.21527579999999999</v>
      </c>
      <c r="BW360">
        <v>0.17836850000000001</v>
      </c>
      <c r="BX360">
        <v>6.8871500000000002E-2</v>
      </c>
      <c r="BY360">
        <v>2.496025E-2</v>
      </c>
      <c r="BZ360">
        <v>0.51252399999999998</v>
      </c>
      <c r="CA360" t="s">
        <v>429</v>
      </c>
      <c r="CB360">
        <v>1</v>
      </c>
      <c r="CC360">
        <v>25</v>
      </c>
      <c r="CD360">
        <v>3</v>
      </c>
      <c r="CE360">
        <v>25</v>
      </c>
      <c r="CF360">
        <v>20</v>
      </c>
      <c r="CG360">
        <f t="shared" si="4"/>
        <v>1.25</v>
      </c>
      <c r="CH360">
        <v>2</v>
      </c>
      <c r="CI360" t="s">
        <v>1811</v>
      </c>
      <c r="CJ360">
        <v>2</v>
      </c>
      <c r="CK360">
        <v>10</v>
      </c>
      <c r="CL360">
        <v>0</v>
      </c>
      <c r="CM360">
        <v>0</v>
      </c>
      <c r="CN360">
        <v>0</v>
      </c>
      <c r="CO360" t="s">
        <v>1816</v>
      </c>
      <c r="CP360" t="s">
        <v>1912</v>
      </c>
    </row>
    <row r="361" spans="1:94" x14ac:dyDescent="0.3">
      <c r="A361" t="s">
        <v>367</v>
      </c>
      <c r="B361" s="1">
        <v>42942</v>
      </c>
      <c r="C361" t="s">
        <v>394</v>
      </c>
      <c r="D361" s="46" t="s">
        <v>398</v>
      </c>
      <c r="E361" t="s">
        <v>423</v>
      </c>
      <c r="F361">
        <v>26.713989000000002</v>
      </c>
      <c r="G361">
        <v>-80.323446000000004</v>
      </c>
      <c r="H361" s="2">
        <v>0.3527777777777778</v>
      </c>
      <c r="I361">
        <v>86.7</v>
      </c>
      <c r="J361">
        <v>84.2</v>
      </c>
      <c r="K361">
        <v>106.4</v>
      </c>
      <c r="L361" s="46">
        <v>0</v>
      </c>
      <c r="M361" s="2">
        <v>0.44513888888888892</v>
      </c>
      <c r="N361">
        <v>92.2</v>
      </c>
      <c r="O361">
        <v>73.099999999999994</v>
      </c>
      <c r="P361">
        <v>112.2</v>
      </c>
      <c r="Q361">
        <v>0.1</v>
      </c>
      <c r="R361" t="s">
        <v>440</v>
      </c>
      <c r="S361">
        <v>351</v>
      </c>
      <c r="T361" s="2">
        <v>0.36458333333333331</v>
      </c>
      <c r="U361" s="2">
        <v>0.44444444444444442</v>
      </c>
      <c r="V361">
        <v>114.99999999999999</v>
      </c>
      <c r="W361" s="2">
        <v>0.37361111111111112</v>
      </c>
      <c r="X361" t="s">
        <v>429</v>
      </c>
      <c r="Y361" t="s">
        <v>454</v>
      </c>
      <c r="Z361" s="46" t="s">
        <v>486</v>
      </c>
      <c r="AA361">
        <v>850</v>
      </c>
      <c r="AB361">
        <v>3</v>
      </c>
      <c r="AC361">
        <v>2</v>
      </c>
      <c r="AD361">
        <v>151.41999999999999</v>
      </c>
      <c r="AE361">
        <v>287</v>
      </c>
      <c r="AF361">
        <v>101.28</v>
      </c>
      <c r="AG361">
        <v>10.220000000000001</v>
      </c>
      <c r="AH361">
        <v>-999</v>
      </c>
      <c r="AI361" t="s">
        <v>686</v>
      </c>
      <c r="AJ361" s="46" t="s">
        <v>440</v>
      </c>
      <c r="AK361">
        <v>-999</v>
      </c>
      <c r="AL361">
        <v>-999</v>
      </c>
      <c r="AM361">
        <v>-999</v>
      </c>
      <c r="AN361">
        <v>-999</v>
      </c>
      <c r="AO361" s="46" t="s">
        <v>442</v>
      </c>
      <c r="AP361" t="s">
        <v>1770</v>
      </c>
      <c r="AQ361" t="s">
        <v>440</v>
      </c>
      <c r="AR361">
        <v>-999</v>
      </c>
      <c r="AS361" s="46">
        <v>-999</v>
      </c>
      <c r="AT361" s="46" t="s">
        <v>442</v>
      </c>
      <c r="AU361" s="46">
        <v>0</v>
      </c>
      <c r="AV361" s="46" t="s">
        <v>442</v>
      </c>
      <c r="AW361" s="46" t="s">
        <v>442</v>
      </c>
      <c r="AX361" s="46" t="s">
        <v>442</v>
      </c>
      <c r="AY361" s="46" t="s">
        <v>481</v>
      </c>
      <c r="AZ361" s="46" t="s">
        <v>442</v>
      </c>
      <c r="BA361" t="s">
        <v>442</v>
      </c>
      <c r="BB361" t="s">
        <v>442</v>
      </c>
      <c r="BC361">
        <v>-999</v>
      </c>
      <c r="BD361">
        <v>-999</v>
      </c>
      <c r="BE361">
        <v>-999</v>
      </c>
      <c r="BF361" s="2">
        <v>0.3923611111111111</v>
      </c>
      <c r="BG361">
        <v>2</v>
      </c>
      <c r="BH361" t="s">
        <v>466</v>
      </c>
      <c r="BI361">
        <v>-999</v>
      </c>
      <c r="BJ361">
        <v>-999</v>
      </c>
      <c r="BK361">
        <v>-999</v>
      </c>
      <c r="BL361" s="2">
        <v>0.4604166666666667</v>
      </c>
      <c r="BM361">
        <v>-999</v>
      </c>
      <c r="BN361">
        <v>-999</v>
      </c>
      <c r="BO361">
        <v>-999</v>
      </c>
      <c r="BP361">
        <v>-999</v>
      </c>
      <c r="BQ361">
        <v>-999</v>
      </c>
      <c r="BR361">
        <v>1100</v>
      </c>
      <c r="BS361">
        <v>-999</v>
      </c>
      <c r="BT361">
        <v>6.291333333333335</v>
      </c>
      <c r="BU361">
        <v>-19.231000000000002</v>
      </c>
      <c r="BV361">
        <v>0.29851450000000002</v>
      </c>
      <c r="BW361">
        <v>0.25014409999999998</v>
      </c>
      <c r="BX361">
        <v>7.4564989999999998E-2</v>
      </c>
      <c r="BY361">
        <v>2.5474779999999999E-2</v>
      </c>
      <c r="BZ361">
        <v>0.35130159999999999</v>
      </c>
      <c r="CA361" t="s">
        <v>429</v>
      </c>
      <c r="CB361">
        <v>1</v>
      </c>
      <c r="CC361">
        <v>5</v>
      </c>
      <c r="CD361">
        <v>3</v>
      </c>
      <c r="CE361">
        <v>7</v>
      </c>
      <c r="CF361">
        <v>10</v>
      </c>
      <c r="CG361">
        <f t="shared" si="4"/>
        <v>0.7</v>
      </c>
      <c r="CH361">
        <v>0</v>
      </c>
      <c r="CI361" t="s">
        <v>1811</v>
      </c>
      <c r="CJ361">
        <v>1</v>
      </c>
      <c r="CK361">
        <v>100</v>
      </c>
      <c r="CL361" s="34">
        <v>0</v>
      </c>
      <c r="CM361" s="34">
        <v>0</v>
      </c>
      <c r="CN361" s="34">
        <v>1</v>
      </c>
      <c r="CO361" t="s">
        <v>1816</v>
      </c>
      <c r="CP361" t="s">
        <v>1066</v>
      </c>
    </row>
    <row r="362" spans="1:94" x14ac:dyDescent="0.3">
      <c r="A362" t="s">
        <v>368</v>
      </c>
      <c r="B362" s="1">
        <v>42942</v>
      </c>
      <c r="C362" t="s">
        <v>394</v>
      </c>
      <c r="D362" s="46" t="s">
        <v>398</v>
      </c>
      <c r="E362" t="s">
        <v>423</v>
      </c>
      <c r="F362">
        <v>26.713989000000002</v>
      </c>
      <c r="G362">
        <v>-80.323446000000004</v>
      </c>
      <c r="H362" s="2">
        <v>0.3527777777777778</v>
      </c>
      <c r="I362">
        <v>86.7</v>
      </c>
      <c r="J362">
        <v>84.2</v>
      </c>
      <c r="K362">
        <v>106.4</v>
      </c>
      <c r="L362" s="46">
        <v>0</v>
      </c>
      <c r="M362" s="2">
        <v>0.44513888888888892</v>
      </c>
      <c r="N362">
        <v>92.2</v>
      </c>
      <c r="O362">
        <v>73.099999999999994</v>
      </c>
      <c r="P362">
        <v>112.2</v>
      </c>
      <c r="Q362">
        <v>0.1</v>
      </c>
      <c r="R362" t="s">
        <v>440</v>
      </c>
      <c r="S362">
        <v>352</v>
      </c>
      <c r="T362" s="2">
        <v>0.36458333333333331</v>
      </c>
      <c r="U362" s="2">
        <v>0.44444444444444442</v>
      </c>
      <c r="V362">
        <v>114.99999999999999</v>
      </c>
      <c r="W362" s="2">
        <v>0.43263888888888885</v>
      </c>
      <c r="X362" t="s">
        <v>429</v>
      </c>
      <c r="Y362" t="s">
        <v>454</v>
      </c>
      <c r="Z362" s="46" t="s">
        <v>485</v>
      </c>
      <c r="AA362">
        <v>780</v>
      </c>
      <c r="AB362">
        <v>1</v>
      </c>
      <c r="AC362">
        <v>5</v>
      </c>
      <c r="AD362">
        <v>128.035</v>
      </c>
      <c r="AE362">
        <v>282</v>
      </c>
      <c r="AF362">
        <v>80.02</v>
      </c>
      <c r="AG362">
        <v>10.045</v>
      </c>
      <c r="AH362">
        <v>-999</v>
      </c>
      <c r="AI362" t="s">
        <v>687</v>
      </c>
      <c r="AJ362" s="46" t="s">
        <v>440</v>
      </c>
      <c r="AK362">
        <v>-999</v>
      </c>
      <c r="AL362">
        <v>-999</v>
      </c>
      <c r="AM362">
        <v>-999</v>
      </c>
      <c r="AN362">
        <v>-999</v>
      </c>
      <c r="AO362" s="46" t="s">
        <v>429</v>
      </c>
      <c r="AP362" t="s">
        <v>429</v>
      </c>
      <c r="AQ362" t="s">
        <v>440</v>
      </c>
      <c r="AR362">
        <v>-999</v>
      </c>
      <c r="AS362" s="46">
        <v>-999</v>
      </c>
      <c r="AT362" s="46" t="s">
        <v>429</v>
      </c>
      <c r="AU362" s="46">
        <v>-999</v>
      </c>
      <c r="AV362" s="46" t="s">
        <v>442</v>
      </c>
      <c r="AW362" s="46" t="s">
        <v>442</v>
      </c>
      <c r="AX362" s="46" t="s">
        <v>727</v>
      </c>
      <c r="AY362" s="46" t="s">
        <v>752</v>
      </c>
      <c r="AZ362" s="46" t="s">
        <v>442</v>
      </c>
      <c r="BA362" t="s">
        <v>442</v>
      </c>
      <c r="BB362" t="s">
        <v>442</v>
      </c>
      <c r="BC362" s="2">
        <v>0.43263888888888885</v>
      </c>
      <c r="BD362">
        <v>1</v>
      </c>
      <c r="BE362" t="s">
        <v>1054</v>
      </c>
      <c r="BF362" s="2">
        <v>0.44236111111111115</v>
      </c>
      <c r="BG362">
        <v>3</v>
      </c>
      <c r="BH362" t="s">
        <v>778</v>
      </c>
      <c r="BI362" s="2">
        <v>0.45347222222222222</v>
      </c>
      <c r="BJ362">
        <v>1</v>
      </c>
      <c r="BK362" t="s">
        <v>778</v>
      </c>
      <c r="BL362" s="2">
        <v>0.4604166666666667</v>
      </c>
      <c r="BM362">
        <v>80</v>
      </c>
      <c r="BN362">
        <v>80</v>
      </c>
      <c r="BO362">
        <v>80</v>
      </c>
      <c r="BP362">
        <v>80</v>
      </c>
      <c r="BQ362">
        <v>80</v>
      </c>
      <c r="BR362">
        <f>440+1200+440</f>
        <v>2080</v>
      </c>
      <c r="BS362">
        <v>150</v>
      </c>
      <c r="BT362">
        <v>6.766</v>
      </c>
      <c r="BU362">
        <v>-19.891000000000002</v>
      </c>
      <c r="BV362">
        <v>0.2881918</v>
      </c>
      <c r="BW362">
        <v>0.2829082</v>
      </c>
      <c r="BX362">
        <v>0.104238</v>
      </c>
      <c r="BY362">
        <v>3.214504E-2</v>
      </c>
      <c r="BZ362">
        <v>0.29251700000000003</v>
      </c>
      <c r="CA362" t="s">
        <v>429</v>
      </c>
      <c r="CB362">
        <v>1</v>
      </c>
      <c r="CC362">
        <v>5</v>
      </c>
      <c r="CD362">
        <v>3</v>
      </c>
      <c r="CE362">
        <v>7</v>
      </c>
      <c r="CF362">
        <v>10</v>
      </c>
      <c r="CG362">
        <f t="shared" si="4"/>
        <v>0.7</v>
      </c>
      <c r="CH362">
        <v>0</v>
      </c>
      <c r="CI362" t="s">
        <v>1811</v>
      </c>
      <c r="CJ362">
        <v>1</v>
      </c>
      <c r="CK362">
        <v>100</v>
      </c>
      <c r="CL362">
        <v>0</v>
      </c>
      <c r="CM362">
        <v>0</v>
      </c>
      <c r="CN362">
        <v>1</v>
      </c>
      <c r="CO362" t="s">
        <v>1067</v>
      </c>
      <c r="CP362" t="s">
        <v>1068</v>
      </c>
    </row>
    <row r="363" spans="1:94" x14ac:dyDescent="0.3">
      <c r="A363" t="s">
        <v>383</v>
      </c>
      <c r="B363" s="1">
        <v>42955</v>
      </c>
      <c r="C363" t="s">
        <v>394</v>
      </c>
      <c r="D363" s="46" t="s">
        <v>398</v>
      </c>
      <c r="E363" t="s">
        <v>423</v>
      </c>
      <c r="F363">
        <v>26.713989000000002</v>
      </c>
      <c r="G363">
        <v>-80.323446000000004</v>
      </c>
      <c r="H363" s="2">
        <v>0.38125000000000003</v>
      </c>
      <c r="I363">
        <v>86.2</v>
      </c>
      <c r="J363">
        <v>72.099999999999994</v>
      </c>
      <c r="K363">
        <v>99.1</v>
      </c>
      <c r="L363" s="46">
        <v>0</v>
      </c>
      <c r="M363" s="2">
        <v>0.49305555555555558</v>
      </c>
      <c r="N363">
        <v>93</v>
      </c>
      <c r="O363">
        <v>62</v>
      </c>
      <c r="P363">
        <v>110.6</v>
      </c>
      <c r="Q363">
        <v>3.1</v>
      </c>
      <c r="R363" t="s">
        <v>429</v>
      </c>
      <c r="S363">
        <v>367</v>
      </c>
      <c r="T363">
        <v>-999</v>
      </c>
      <c r="U363" s="2">
        <v>0.49305555555555558</v>
      </c>
      <c r="V363" s="43">
        <v>-999</v>
      </c>
      <c r="W363" s="2">
        <v>0.45694444444444443</v>
      </c>
      <c r="X363" t="s">
        <v>459</v>
      </c>
      <c r="Y363" t="s">
        <v>454</v>
      </c>
      <c r="Z363" s="46" t="s">
        <v>488</v>
      </c>
      <c r="AA363">
        <v>894</v>
      </c>
      <c r="AB363">
        <v>4</v>
      </c>
      <c r="AC363">
        <v>1</v>
      </c>
      <c r="AD363">
        <v>166.375</v>
      </c>
      <c r="AE363">
        <v>295</v>
      </c>
      <c r="AF363">
        <v>103.41500000000001</v>
      </c>
      <c r="AG363">
        <v>11.725</v>
      </c>
      <c r="AH363">
        <v>-999</v>
      </c>
      <c r="AI363" t="s">
        <v>702</v>
      </c>
      <c r="AJ363" s="46" t="s">
        <v>440</v>
      </c>
      <c r="AK363">
        <v>-999</v>
      </c>
      <c r="AL363">
        <v>-999</v>
      </c>
      <c r="AM363">
        <v>-999</v>
      </c>
      <c r="AN363">
        <v>-999</v>
      </c>
      <c r="AO363" s="46" t="s">
        <v>442</v>
      </c>
      <c r="AP363" t="s">
        <v>1770</v>
      </c>
      <c r="AQ363" t="s">
        <v>440</v>
      </c>
      <c r="AR363">
        <v>-999</v>
      </c>
      <c r="AS363" s="46">
        <v>-999</v>
      </c>
      <c r="AT363" s="46" t="s">
        <v>429</v>
      </c>
      <c r="AU363" s="46">
        <v>-999</v>
      </c>
      <c r="AV363" s="46" t="s">
        <v>442</v>
      </c>
      <c r="AW363" s="46" t="s">
        <v>442</v>
      </c>
      <c r="AX363" s="46" t="s">
        <v>442</v>
      </c>
      <c r="AY363" s="46" t="s">
        <v>781</v>
      </c>
      <c r="AZ363" s="46" t="s">
        <v>442</v>
      </c>
      <c r="BA363" t="s">
        <v>442</v>
      </c>
      <c r="BB363" t="s">
        <v>442</v>
      </c>
      <c r="BC363" s="2">
        <v>0.45763888888888887</v>
      </c>
      <c r="BD363">
        <v>1</v>
      </c>
      <c r="BE363" t="s">
        <v>466</v>
      </c>
      <c r="BF363" s="2">
        <v>0.46736111111111112</v>
      </c>
      <c r="BG363">
        <v>3</v>
      </c>
      <c r="BH363" t="s">
        <v>466</v>
      </c>
      <c r="BI363" s="2">
        <v>0.4777777777777778</v>
      </c>
      <c r="BJ363">
        <v>0.9</v>
      </c>
      <c r="BK363" t="s">
        <v>463</v>
      </c>
      <c r="BL363" s="2">
        <v>0.53749999999999998</v>
      </c>
      <c r="BM363">
        <v>80</v>
      </c>
      <c r="BN363">
        <v>80</v>
      </c>
      <c r="BO363">
        <v>80</v>
      </c>
      <c r="BP363">
        <v>80</v>
      </c>
      <c r="BQ363">
        <v>80</v>
      </c>
      <c r="BR363">
        <v>840</v>
      </c>
      <c r="BS363">
        <v>-999</v>
      </c>
      <c r="BT363">
        <v>5.8309999999999995</v>
      </c>
      <c r="BU363">
        <v>-18.975000000000001</v>
      </c>
      <c r="BV363">
        <v>0.29216399999999998</v>
      </c>
      <c r="BW363">
        <v>0.19111410000000001</v>
      </c>
      <c r="BX363">
        <v>6.244939E-2</v>
      </c>
      <c r="BY363">
        <v>2.294268E-2</v>
      </c>
      <c r="BZ363">
        <v>0.43132989999999999</v>
      </c>
      <c r="CA363" t="s">
        <v>429</v>
      </c>
      <c r="CB363" t="s">
        <v>429</v>
      </c>
      <c r="CC363" t="s">
        <v>429</v>
      </c>
      <c r="CD363" t="s">
        <v>429</v>
      </c>
      <c r="CE363" t="s">
        <v>429</v>
      </c>
      <c r="CF363" t="s">
        <v>429</v>
      </c>
      <c r="CG363" t="s">
        <v>429</v>
      </c>
      <c r="CH363" t="s">
        <v>429</v>
      </c>
      <c r="CI363" t="s">
        <v>429</v>
      </c>
      <c r="CJ363" t="s">
        <v>429</v>
      </c>
      <c r="CK363" t="s">
        <v>429</v>
      </c>
      <c r="CL363" t="s">
        <v>429</v>
      </c>
      <c r="CM363" t="s">
        <v>429</v>
      </c>
      <c r="CN363" t="s">
        <v>429</v>
      </c>
      <c r="CO363" t="s">
        <v>1816</v>
      </c>
      <c r="CP363" t="s">
        <v>1073</v>
      </c>
    </row>
    <row r="364" spans="1:94" x14ac:dyDescent="0.3">
      <c r="A364" t="s">
        <v>272</v>
      </c>
      <c r="B364" s="1">
        <v>42683</v>
      </c>
      <c r="C364" t="s">
        <v>392</v>
      </c>
      <c r="D364" s="46" t="s">
        <v>413</v>
      </c>
      <c r="E364" t="s">
        <v>423</v>
      </c>
      <c r="F364">
        <v>26.612369999999999</v>
      </c>
      <c r="G364">
        <v>-80.074445999999995</v>
      </c>
      <c r="H364" s="2">
        <v>0.41736111111111113</v>
      </c>
      <c r="I364">
        <v>82.5</v>
      </c>
      <c r="J364">
        <v>51.2</v>
      </c>
      <c r="K364">
        <v>83.2</v>
      </c>
      <c r="L364" s="46">
        <v>0.8</v>
      </c>
      <c r="M364" s="2">
        <v>0.47847222222222219</v>
      </c>
      <c r="N364">
        <v>80.900000000000006</v>
      </c>
      <c r="O364">
        <v>48.4</v>
      </c>
      <c r="P364">
        <v>81.599999999999994</v>
      </c>
      <c r="Q364">
        <v>2.9</v>
      </c>
      <c r="R364" t="s">
        <v>440</v>
      </c>
      <c r="S364">
        <v>254</v>
      </c>
      <c r="T364" s="2">
        <v>0.41319444444444442</v>
      </c>
      <c r="U364" s="2">
        <v>0.4201388888888889</v>
      </c>
      <c r="V364">
        <v>10.000000000000044</v>
      </c>
      <c r="W364" s="2">
        <v>0.4201388888888889</v>
      </c>
      <c r="X364" t="s">
        <v>429</v>
      </c>
      <c r="Y364" t="s">
        <v>462</v>
      </c>
      <c r="Z364" s="46" t="s">
        <v>485</v>
      </c>
      <c r="AA364">
        <v>960</v>
      </c>
      <c r="AB364">
        <v>2</v>
      </c>
      <c r="AC364">
        <v>1</v>
      </c>
      <c r="AD364">
        <v>149.91999999999999</v>
      </c>
      <c r="AE364">
        <v>279</v>
      </c>
      <c r="AF364">
        <v>103.08</v>
      </c>
      <c r="AG364">
        <v>10.99</v>
      </c>
      <c r="AH364">
        <v>-999</v>
      </c>
      <c r="AI364" t="s">
        <v>600</v>
      </c>
      <c r="AJ364" s="46" t="s">
        <v>440</v>
      </c>
      <c r="AK364">
        <v>-999</v>
      </c>
      <c r="AL364">
        <v>-999</v>
      </c>
      <c r="AM364">
        <v>-999</v>
      </c>
      <c r="AN364">
        <v>-999</v>
      </c>
      <c r="AO364" s="46" t="s">
        <v>440</v>
      </c>
      <c r="AP364">
        <v>-999</v>
      </c>
      <c r="AQ364">
        <v>-999</v>
      </c>
      <c r="AR364">
        <v>-999</v>
      </c>
      <c r="AS364" s="46">
        <v>-999</v>
      </c>
      <c r="AT364" s="46" t="s">
        <v>442</v>
      </c>
      <c r="AU364" s="46">
        <v>0</v>
      </c>
      <c r="AV364" s="46" t="s">
        <v>442</v>
      </c>
      <c r="AW364" s="46" t="s">
        <v>442</v>
      </c>
      <c r="AX364" s="46" t="s">
        <v>442</v>
      </c>
      <c r="AY364" s="46" t="s">
        <v>754</v>
      </c>
      <c r="AZ364" s="46">
        <v>-999</v>
      </c>
      <c r="BA364" t="s">
        <v>442</v>
      </c>
      <c r="BB364" t="s">
        <v>442</v>
      </c>
      <c r="BC364" s="2">
        <v>0.4201388888888889</v>
      </c>
      <c r="BD364">
        <v>1</v>
      </c>
      <c r="BE364" t="s">
        <v>463</v>
      </c>
      <c r="BF364" s="2">
        <v>0.43055555555555558</v>
      </c>
      <c r="BG364">
        <v>1.1000000000000001</v>
      </c>
      <c r="BH364" t="s">
        <v>467</v>
      </c>
      <c r="BI364" s="2">
        <v>0.44097222222222227</v>
      </c>
      <c r="BJ364">
        <v>2.5</v>
      </c>
      <c r="BK364" t="s">
        <v>750</v>
      </c>
      <c r="BL364" s="2">
        <v>0.5</v>
      </c>
      <c r="BM364">
        <v>80</v>
      </c>
      <c r="BN364">
        <v>80</v>
      </c>
      <c r="BO364">
        <v>80</v>
      </c>
      <c r="BP364">
        <v>80</v>
      </c>
      <c r="BQ364">
        <v>80</v>
      </c>
      <c r="BR364">
        <v>2020</v>
      </c>
      <c r="BS364">
        <v>-999</v>
      </c>
      <c r="BT364">
        <v>6.2177799999999994</v>
      </c>
      <c r="BU364">
        <v>-17.507000000000001</v>
      </c>
      <c r="BV364">
        <v>0.37290800000000002</v>
      </c>
      <c r="BW364">
        <v>0.22724130000000001</v>
      </c>
      <c r="BX364">
        <v>6.015119E-2</v>
      </c>
      <c r="BY364">
        <v>2.2636280000000002E-2</v>
      </c>
      <c r="BZ364">
        <v>0.31706329999999999</v>
      </c>
      <c r="CA364" t="s">
        <v>429</v>
      </c>
      <c r="CB364">
        <v>1</v>
      </c>
      <c r="CC364">
        <v>12</v>
      </c>
      <c r="CD364">
        <v>5</v>
      </c>
      <c r="CE364">
        <v>20</v>
      </c>
      <c r="CF364">
        <v>100</v>
      </c>
      <c r="CG364">
        <v>0.2</v>
      </c>
      <c r="CH364">
        <v>2</v>
      </c>
      <c r="CI364" t="s">
        <v>1176</v>
      </c>
      <c r="CJ364" t="s">
        <v>1024</v>
      </c>
      <c r="CK364">
        <v>1</v>
      </c>
      <c r="CL364">
        <v>0</v>
      </c>
      <c r="CM364">
        <v>0</v>
      </c>
      <c r="CN364">
        <v>0</v>
      </c>
      <c r="CO364" t="s">
        <v>1012</v>
      </c>
      <c r="CP364" t="s">
        <v>1025</v>
      </c>
    </row>
    <row r="365" spans="1:94" x14ac:dyDescent="0.3">
      <c r="A365" t="s">
        <v>273</v>
      </c>
      <c r="B365" s="1">
        <v>42683</v>
      </c>
      <c r="C365" t="s">
        <v>392</v>
      </c>
      <c r="D365" s="46" t="s">
        <v>413</v>
      </c>
      <c r="E365" t="s">
        <v>423</v>
      </c>
      <c r="F365">
        <v>26.612369999999999</v>
      </c>
      <c r="G365">
        <v>-80.074445999999995</v>
      </c>
      <c r="H365" s="2">
        <v>0.41736111111111113</v>
      </c>
      <c r="I365">
        <v>82.5</v>
      </c>
      <c r="J365">
        <v>51.2</v>
      </c>
      <c r="K365">
        <v>83.2</v>
      </c>
      <c r="L365" s="46">
        <v>0.8</v>
      </c>
      <c r="M365" s="2">
        <v>0.47847222222222219</v>
      </c>
      <c r="N365">
        <v>80.900000000000006</v>
      </c>
      <c r="O365">
        <v>48.4</v>
      </c>
      <c r="P365">
        <v>81.599999999999994</v>
      </c>
      <c r="Q365">
        <v>2.9</v>
      </c>
      <c r="R365" t="s">
        <v>440</v>
      </c>
      <c r="S365">
        <v>255</v>
      </c>
      <c r="T365" s="2">
        <v>0.41319444444444442</v>
      </c>
      <c r="U365" s="2">
        <v>0.4201388888888889</v>
      </c>
      <c r="V365">
        <v>10.000000000000044</v>
      </c>
      <c r="W365" s="2">
        <v>0.4201388888888889</v>
      </c>
      <c r="X365" t="s">
        <v>429</v>
      </c>
      <c r="Y365" t="s">
        <v>462</v>
      </c>
      <c r="Z365" s="46" t="s">
        <v>486</v>
      </c>
      <c r="AA365">
        <v>1020</v>
      </c>
      <c r="AB365">
        <v>4</v>
      </c>
      <c r="AC365">
        <v>2</v>
      </c>
      <c r="AD365">
        <v>149.49</v>
      </c>
      <c r="AE365">
        <v>286</v>
      </c>
      <c r="AF365">
        <v>97.35</v>
      </c>
      <c r="AG365">
        <v>10.86</v>
      </c>
      <c r="AH365">
        <v>-999</v>
      </c>
      <c r="AI365" t="s">
        <v>601</v>
      </c>
      <c r="AJ365" s="46" t="s">
        <v>440</v>
      </c>
      <c r="AK365">
        <v>-999</v>
      </c>
      <c r="AL365">
        <v>-999</v>
      </c>
      <c r="AM365">
        <v>-999</v>
      </c>
      <c r="AN365">
        <v>-999</v>
      </c>
      <c r="AO365" s="46" t="s">
        <v>440</v>
      </c>
      <c r="AP365">
        <v>-999</v>
      </c>
      <c r="AQ365">
        <v>-999</v>
      </c>
      <c r="AR365">
        <v>-999</v>
      </c>
      <c r="AS365" s="46">
        <v>-999</v>
      </c>
      <c r="AT365" s="46" t="s">
        <v>440</v>
      </c>
      <c r="AU365" s="46">
        <v>-999</v>
      </c>
      <c r="AV365" s="46" t="s">
        <v>442</v>
      </c>
      <c r="AW365" s="46" t="s">
        <v>442</v>
      </c>
      <c r="AX365" s="46" t="s">
        <v>442</v>
      </c>
      <c r="AY365" s="46" t="s">
        <v>752</v>
      </c>
      <c r="AZ365" s="46">
        <v>-999</v>
      </c>
      <c r="BA365" t="s">
        <v>442</v>
      </c>
      <c r="BB365" t="s">
        <v>442</v>
      </c>
      <c r="BC365" s="2">
        <v>0.42152777777777778</v>
      </c>
      <c r="BD365">
        <v>0.3</v>
      </c>
      <c r="BE365" t="s">
        <v>463</v>
      </c>
      <c r="BF365" s="2">
        <v>0.43055555555555558</v>
      </c>
      <c r="BG365">
        <v>1</v>
      </c>
      <c r="BH365" t="s">
        <v>463</v>
      </c>
      <c r="BI365" s="2">
        <v>0.44097222222222227</v>
      </c>
      <c r="BJ365">
        <v>3</v>
      </c>
      <c r="BK365" t="s">
        <v>750</v>
      </c>
      <c r="BL365" s="2">
        <v>0.5</v>
      </c>
      <c r="BM365">
        <v>80</v>
      </c>
      <c r="BN365">
        <v>80</v>
      </c>
      <c r="BO365">
        <v>80</v>
      </c>
      <c r="BP365">
        <v>80</v>
      </c>
      <c r="BQ365">
        <v>80</v>
      </c>
      <c r="BR365">
        <v>1880</v>
      </c>
      <c r="BS365">
        <v>-999</v>
      </c>
      <c r="BT365">
        <v>6.7067800000000002</v>
      </c>
      <c r="BU365">
        <v>-16.919</v>
      </c>
      <c r="BV365">
        <v>0.39565329999999999</v>
      </c>
      <c r="BW365">
        <v>0.29549969999999998</v>
      </c>
      <c r="BX365">
        <v>7.5062900000000002E-2</v>
      </c>
      <c r="BY365">
        <v>2.6197640000000001E-2</v>
      </c>
      <c r="BZ365">
        <v>0.20758650000000001</v>
      </c>
      <c r="CA365" t="s">
        <v>429</v>
      </c>
      <c r="CB365">
        <v>1</v>
      </c>
      <c r="CC365">
        <v>12</v>
      </c>
      <c r="CD365">
        <v>5</v>
      </c>
      <c r="CE365">
        <v>20</v>
      </c>
      <c r="CF365">
        <v>100</v>
      </c>
      <c r="CG365">
        <v>0.2</v>
      </c>
      <c r="CH365">
        <v>2</v>
      </c>
      <c r="CI365" t="s">
        <v>1176</v>
      </c>
      <c r="CJ365" t="s">
        <v>1024</v>
      </c>
      <c r="CK365">
        <v>1</v>
      </c>
      <c r="CL365">
        <v>0</v>
      </c>
      <c r="CM365">
        <v>0</v>
      </c>
      <c r="CN365">
        <v>0</v>
      </c>
      <c r="CO365" t="s">
        <v>1012</v>
      </c>
      <c r="CP365" t="s">
        <v>1025</v>
      </c>
    </row>
    <row r="366" spans="1:94" x14ac:dyDescent="0.3">
      <c r="A366" t="s">
        <v>274</v>
      </c>
      <c r="B366" s="1">
        <v>42683</v>
      </c>
      <c r="C366" t="s">
        <v>392</v>
      </c>
      <c r="D366" s="46" t="s">
        <v>413</v>
      </c>
      <c r="E366" t="s">
        <v>423</v>
      </c>
      <c r="F366">
        <v>26.612369999999999</v>
      </c>
      <c r="G366">
        <v>-80.074445999999995</v>
      </c>
      <c r="H366" s="2">
        <v>0.41736111111111113</v>
      </c>
      <c r="I366">
        <v>82.5</v>
      </c>
      <c r="J366">
        <v>51.2</v>
      </c>
      <c r="K366">
        <v>83.2</v>
      </c>
      <c r="L366" s="46">
        <v>0.8</v>
      </c>
      <c r="M366" s="2">
        <v>0.47847222222222219</v>
      </c>
      <c r="N366">
        <v>80.900000000000006</v>
      </c>
      <c r="O366">
        <v>48.4</v>
      </c>
      <c r="P366">
        <v>81.599999999999994</v>
      </c>
      <c r="Q366">
        <v>2.9</v>
      </c>
      <c r="R366" t="s">
        <v>440</v>
      </c>
      <c r="S366">
        <v>256</v>
      </c>
      <c r="T366" s="2">
        <v>0.41319444444444442</v>
      </c>
      <c r="U366" s="2">
        <v>0.4201388888888889</v>
      </c>
      <c r="V366">
        <v>10.000000000000044</v>
      </c>
      <c r="W366" s="2">
        <v>0.4201388888888889</v>
      </c>
      <c r="X366" t="s">
        <v>429</v>
      </c>
      <c r="Y366" t="s">
        <v>462</v>
      </c>
      <c r="Z366" s="46" t="s">
        <v>486</v>
      </c>
      <c r="AA366">
        <v>740</v>
      </c>
      <c r="AB366">
        <v>2</v>
      </c>
      <c r="AC366">
        <v>2</v>
      </c>
      <c r="AD366">
        <v>124.01</v>
      </c>
      <c r="AE366">
        <v>271</v>
      </c>
      <c r="AF366">
        <v>96.69</v>
      </c>
      <c r="AG366">
        <v>9.99</v>
      </c>
      <c r="AH366">
        <v>-999</v>
      </c>
      <c r="AI366" t="s">
        <v>602</v>
      </c>
      <c r="AJ366" s="46" t="s">
        <v>440</v>
      </c>
      <c r="AK366">
        <v>-999</v>
      </c>
      <c r="AL366">
        <v>-999</v>
      </c>
      <c r="AM366">
        <v>-999</v>
      </c>
      <c r="AN366">
        <v>-999</v>
      </c>
      <c r="AO366" s="46" t="s">
        <v>440</v>
      </c>
      <c r="AP366">
        <v>-999</v>
      </c>
      <c r="AQ366">
        <v>-999</v>
      </c>
      <c r="AR366">
        <v>-999</v>
      </c>
      <c r="AS366" s="46">
        <v>-999</v>
      </c>
      <c r="AT366" s="46" t="s">
        <v>440</v>
      </c>
      <c r="AU366" s="46">
        <v>-999</v>
      </c>
      <c r="AV366" s="46" t="s">
        <v>442</v>
      </c>
      <c r="AW366" s="46" t="s">
        <v>442</v>
      </c>
      <c r="AX366" s="46" t="s">
        <v>442</v>
      </c>
      <c r="AY366" s="46" t="s">
        <v>750</v>
      </c>
      <c r="AZ366" s="46" t="s">
        <v>442</v>
      </c>
      <c r="BA366" t="s">
        <v>442</v>
      </c>
      <c r="BB366" t="s">
        <v>442</v>
      </c>
      <c r="BC366">
        <v>-999</v>
      </c>
      <c r="BD366">
        <v>-999</v>
      </c>
      <c r="BE366">
        <v>-999</v>
      </c>
      <c r="BF366" s="2">
        <v>0.45</v>
      </c>
      <c r="BG366">
        <v>3</v>
      </c>
      <c r="BH366" t="s">
        <v>472</v>
      </c>
      <c r="BI366" s="43">
        <v>-999</v>
      </c>
      <c r="BJ366">
        <v>-999</v>
      </c>
      <c r="BK366">
        <v>-999</v>
      </c>
      <c r="BL366" s="2">
        <v>0.66388888888888886</v>
      </c>
      <c r="BM366">
        <v>-999</v>
      </c>
      <c r="BN366">
        <v>-999</v>
      </c>
      <c r="BO366">
        <v>-999</v>
      </c>
      <c r="BP366">
        <v>-999</v>
      </c>
      <c r="BQ366">
        <v>-999</v>
      </c>
      <c r="BR366">
        <v>1500</v>
      </c>
      <c r="BS366">
        <v>-999</v>
      </c>
      <c r="BT366">
        <v>6.1597799999999996</v>
      </c>
      <c r="BU366">
        <v>-17.004999999999999</v>
      </c>
      <c r="BV366">
        <v>0.39011210000000002</v>
      </c>
      <c r="BW366">
        <v>0.21676090000000001</v>
      </c>
      <c r="BX366">
        <v>5.5999300000000002E-2</v>
      </c>
      <c r="BY366">
        <v>2.1683330000000001E-2</v>
      </c>
      <c r="BZ366">
        <v>0.31544440000000001</v>
      </c>
      <c r="CA366" t="s">
        <v>429</v>
      </c>
      <c r="CB366">
        <v>1</v>
      </c>
      <c r="CC366">
        <v>12</v>
      </c>
      <c r="CD366">
        <v>5</v>
      </c>
      <c r="CE366">
        <v>20</v>
      </c>
      <c r="CF366">
        <v>100</v>
      </c>
      <c r="CG366">
        <v>0.2</v>
      </c>
      <c r="CH366">
        <v>2</v>
      </c>
      <c r="CI366" t="s">
        <v>1176</v>
      </c>
      <c r="CJ366" t="s">
        <v>1024</v>
      </c>
      <c r="CK366">
        <v>1</v>
      </c>
      <c r="CL366">
        <v>0</v>
      </c>
      <c r="CM366">
        <v>0</v>
      </c>
      <c r="CN366">
        <v>0</v>
      </c>
      <c r="CO366" t="s">
        <v>1012</v>
      </c>
      <c r="CP366" t="s">
        <v>1025</v>
      </c>
    </row>
    <row r="367" spans="1:94" x14ac:dyDescent="0.3">
      <c r="A367" t="s">
        <v>275</v>
      </c>
      <c r="B367" s="1">
        <v>42683</v>
      </c>
      <c r="C367" t="s">
        <v>392</v>
      </c>
      <c r="D367" s="46" t="s">
        <v>413</v>
      </c>
      <c r="E367" t="s">
        <v>423</v>
      </c>
      <c r="F367">
        <v>26.612369999999999</v>
      </c>
      <c r="G367">
        <v>-80.074445999999995</v>
      </c>
      <c r="H367" s="2">
        <v>0.41736111111111113</v>
      </c>
      <c r="I367">
        <v>82.5</v>
      </c>
      <c r="J367">
        <v>51.2</v>
      </c>
      <c r="K367">
        <v>83.2</v>
      </c>
      <c r="L367" s="46">
        <v>0.8</v>
      </c>
      <c r="M367" s="2">
        <v>0.47847222222222219</v>
      </c>
      <c r="N367">
        <v>80.900000000000006</v>
      </c>
      <c r="O367">
        <v>48.4</v>
      </c>
      <c r="P367">
        <v>81.599999999999994</v>
      </c>
      <c r="Q367">
        <v>2.9</v>
      </c>
      <c r="R367" t="s">
        <v>440</v>
      </c>
      <c r="S367">
        <v>257</v>
      </c>
      <c r="T367" s="2">
        <v>0.41319444444444442</v>
      </c>
      <c r="U367" s="2">
        <v>0.4201388888888889</v>
      </c>
      <c r="V367">
        <v>10.000000000000044</v>
      </c>
      <c r="W367" s="2">
        <v>0.4201388888888889</v>
      </c>
      <c r="X367" t="s">
        <v>429</v>
      </c>
      <c r="Y367" t="s">
        <v>462</v>
      </c>
      <c r="Z367" s="46" t="s">
        <v>487</v>
      </c>
      <c r="AA367">
        <v>880</v>
      </c>
      <c r="AB367">
        <v>3</v>
      </c>
      <c r="AC367">
        <v>2</v>
      </c>
      <c r="AD367">
        <v>152.88</v>
      </c>
      <c r="AE367">
        <v>299</v>
      </c>
      <c r="AF367">
        <v>103.46</v>
      </c>
      <c r="AG367">
        <v>10.57</v>
      </c>
      <c r="AH367">
        <v>-999</v>
      </c>
      <c r="AI367" t="s">
        <v>603</v>
      </c>
      <c r="AJ367" s="46" t="s">
        <v>442</v>
      </c>
      <c r="AK367">
        <v>37</v>
      </c>
      <c r="AL367" t="s">
        <v>442</v>
      </c>
      <c r="AM367" t="s">
        <v>429</v>
      </c>
      <c r="AN367">
        <v>150.32</v>
      </c>
      <c r="AO367" s="46" t="s">
        <v>440</v>
      </c>
      <c r="AP367">
        <v>-999</v>
      </c>
      <c r="AQ367">
        <v>-999</v>
      </c>
      <c r="AR367">
        <v>-999</v>
      </c>
      <c r="AS367" s="46">
        <v>-999</v>
      </c>
      <c r="AT367" s="46" t="s">
        <v>440</v>
      </c>
      <c r="AU367" s="46">
        <v>1</v>
      </c>
      <c r="AV367" s="46" t="s">
        <v>442</v>
      </c>
      <c r="AW367" s="46" t="s">
        <v>442</v>
      </c>
      <c r="AX367" s="46" t="s">
        <v>442</v>
      </c>
      <c r="AY367" s="46" t="s">
        <v>750</v>
      </c>
      <c r="AZ367" s="46" t="s">
        <v>442</v>
      </c>
      <c r="BA367" t="s">
        <v>442</v>
      </c>
      <c r="BB367" t="s">
        <v>442</v>
      </c>
      <c r="BC367">
        <v>-999</v>
      </c>
      <c r="BD367">
        <v>-999</v>
      </c>
      <c r="BE367">
        <v>-999</v>
      </c>
      <c r="BF367" s="2">
        <v>0.45833333333333331</v>
      </c>
      <c r="BG367">
        <v>2.75</v>
      </c>
      <c r="BH367" t="s">
        <v>472</v>
      </c>
      <c r="BI367" s="43">
        <v>-999</v>
      </c>
      <c r="BJ367">
        <v>-999</v>
      </c>
      <c r="BK367">
        <v>-999</v>
      </c>
      <c r="BL367" s="2">
        <v>0.66388888888888886</v>
      </c>
      <c r="BM367">
        <v>-999</v>
      </c>
      <c r="BN367">
        <v>-999</v>
      </c>
      <c r="BO367">
        <v>-999</v>
      </c>
      <c r="BP367">
        <v>-999</v>
      </c>
      <c r="BQ367">
        <v>-999</v>
      </c>
      <c r="BR367">
        <v>1550</v>
      </c>
      <c r="BS367">
        <v>-999</v>
      </c>
      <c r="BT367">
        <v>6.1367799999999999</v>
      </c>
      <c r="BU367">
        <v>-20.739000000000001</v>
      </c>
      <c r="BV367">
        <v>0.238876</v>
      </c>
      <c r="BW367">
        <v>0.22452069999999999</v>
      </c>
      <c r="BX367">
        <v>7.9197879999999998E-2</v>
      </c>
      <c r="BY367">
        <v>2.8528950000000001E-2</v>
      </c>
      <c r="BZ367">
        <v>0.42887639999999999</v>
      </c>
      <c r="CA367" t="s">
        <v>429</v>
      </c>
      <c r="CB367">
        <v>1</v>
      </c>
      <c r="CC367">
        <v>12</v>
      </c>
      <c r="CD367">
        <v>5</v>
      </c>
      <c r="CE367">
        <v>20</v>
      </c>
      <c r="CF367">
        <v>100</v>
      </c>
      <c r="CG367">
        <v>0.2</v>
      </c>
      <c r="CH367">
        <v>2</v>
      </c>
      <c r="CI367" t="s">
        <v>1176</v>
      </c>
      <c r="CJ367" t="s">
        <v>1024</v>
      </c>
      <c r="CK367">
        <v>1</v>
      </c>
      <c r="CL367">
        <v>0</v>
      </c>
      <c r="CM367">
        <v>0</v>
      </c>
      <c r="CN367">
        <v>0</v>
      </c>
      <c r="CO367" t="s">
        <v>1012</v>
      </c>
      <c r="CP367" t="s">
        <v>1025</v>
      </c>
    </row>
    <row r="368" spans="1:94" x14ac:dyDescent="0.3">
      <c r="A368" t="s">
        <v>276</v>
      </c>
      <c r="B368" s="1">
        <v>42683</v>
      </c>
      <c r="C368" t="s">
        <v>392</v>
      </c>
      <c r="D368" s="46" t="s">
        <v>413</v>
      </c>
      <c r="E368" t="s">
        <v>423</v>
      </c>
      <c r="F368">
        <v>26.604284</v>
      </c>
      <c r="G368">
        <v>-80.077651000000003</v>
      </c>
      <c r="H368" s="2">
        <v>0.48888888888888887</v>
      </c>
      <c r="I368">
        <v>85.9</v>
      </c>
      <c r="J368">
        <v>44.6</v>
      </c>
      <c r="K368">
        <v>86.7</v>
      </c>
      <c r="L368" s="46">
        <v>0.7</v>
      </c>
      <c r="M368" s="2">
        <v>0.52847222222222223</v>
      </c>
      <c r="N368">
        <v>82.9</v>
      </c>
      <c r="O368">
        <v>49</v>
      </c>
      <c r="P368">
        <v>84.4</v>
      </c>
      <c r="Q368">
        <v>0.7</v>
      </c>
      <c r="R368" t="s">
        <v>440</v>
      </c>
      <c r="S368">
        <v>258</v>
      </c>
      <c r="T368" s="2">
        <v>0.48958333333333331</v>
      </c>
      <c r="U368" s="2">
        <v>0.51874999999999993</v>
      </c>
      <c r="V368">
        <v>41.999999999999929</v>
      </c>
      <c r="W368" s="2">
        <v>0.48819444444444443</v>
      </c>
      <c r="X368" t="s">
        <v>429</v>
      </c>
      <c r="Y368" t="s">
        <v>454</v>
      </c>
      <c r="Z368" s="46" t="s">
        <v>485</v>
      </c>
      <c r="AA368">
        <v>790</v>
      </c>
      <c r="AB368">
        <v>2</v>
      </c>
      <c r="AC368">
        <v>1</v>
      </c>
      <c r="AD368">
        <v>121.51</v>
      </c>
      <c r="AE368">
        <v>269</v>
      </c>
      <c r="AF368">
        <v>88.91</v>
      </c>
      <c r="AG368">
        <v>10.23</v>
      </c>
      <c r="AH368">
        <v>-999</v>
      </c>
      <c r="AI368" t="s">
        <v>604</v>
      </c>
      <c r="AJ368" s="46" t="s">
        <v>440</v>
      </c>
      <c r="AK368">
        <v>-999</v>
      </c>
      <c r="AL368">
        <v>-999</v>
      </c>
      <c r="AM368">
        <v>-999</v>
      </c>
      <c r="AN368">
        <v>-999</v>
      </c>
      <c r="AO368" s="46" t="s">
        <v>442</v>
      </c>
      <c r="AP368">
        <v>0.96599999999999997</v>
      </c>
      <c r="AQ368">
        <v>-999</v>
      </c>
      <c r="AR368">
        <v>-999</v>
      </c>
      <c r="AS368" s="46">
        <v>-999</v>
      </c>
      <c r="AT368" s="46" t="s">
        <v>442</v>
      </c>
      <c r="AU368" s="46">
        <v>0</v>
      </c>
      <c r="AV368" s="46" t="s">
        <v>442</v>
      </c>
      <c r="AW368" s="46" t="s">
        <v>442</v>
      </c>
      <c r="AX368" s="46" t="s">
        <v>442</v>
      </c>
      <c r="AY368" s="46" t="s">
        <v>750</v>
      </c>
      <c r="AZ368" s="46" t="s">
        <v>442</v>
      </c>
      <c r="BA368" t="s">
        <v>442</v>
      </c>
      <c r="BB368" t="s">
        <v>442</v>
      </c>
      <c r="BC368">
        <v>-999</v>
      </c>
      <c r="BD368">
        <v>-999</v>
      </c>
      <c r="BE368">
        <v>-999</v>
      </c>
      <c r="BF368" s="2">
        <v>0.50347222222222221</v>
      </c>
      <c r="BG368">
        <v>3</v>
      </c>
      <c r="BH368" t="s">
        <v>750</v>
      </c>
      <c r="BI368" s="43">
        <v>-999</v>
      </c>
      <c r="BJ368">
        <v>-999</v>
      </c>
      <c r="BK368">
        <v>-999</v>
      </c>
      <c r="BL368" s="2">
        <v>0.66388888888888886</v>
      </c>
      <c r="BM368">
        <v>-999</v>
      </c>
      <c r="BN368">
        <v>-999</v>
      </c>
      <c r="BO368">
        <v>-999</v>
      </c>
      <c r="BP368">
        <v>-999</v>
      </c>
      <c r="BQ368">
        <v>-999</v>
      </c>
      <c r="BR368">
        <v>1400</v>
      </c>
      <c r="BS368">
        <v>-999</v>
      </c>
      <c r="BT368">
        <v>6.9497799999999996</v>
      </c>
      <c r="BU368">
        <v>-18.873999999999999</v>
      </c>
      <c r="BV368">
        <v>0.32054749999999999</v>
      </c>
      <c r="BW368">
        <v>0.28862569999999999</v>
      </c>
      <c r="BX368">
        <v>0.1144531</v>
      </c>
      <c r="BY368">
        <v>3.3100299999999999E-2</v>
      </c>
      <c r="BZ368">
        <v>0.2432734</v>
      </c>
      <c r="CA368" t="s">
        <v>429</v>
      </c>
      <c r="CB368">
        <v>1</v>
      </c>
      <c r="CC368">
        <v>15</v>
      </c>
      <c r="CD368">
        <v>5</v>
      </c>
      <c r="CE368">
        <v>20</v>
      </c>
      <c r="CF368">
        <v>100</v>
      </c>
      <c r="CG368">
        <v>0.2</v>
      </c>
      <c r="CH368">
        <v>2</v>
      </c>
      <c r="CI368" t="s">
        <v>1176</v>
      </c>
      <c r="CJ368" t="s">
        <v>1024</v>
      </c>
      <c r="CK368">
        <v>1</v>
      </c>
      <c r="CL368">
        <v>0</v>
      </c>
      <c r="CM368">
        <v>0</v>
      </c>
      <c r="CN368">
        <v>0</v>
      </c>
      <c r="CO368" t="s">
        <v>1012</v>
      </c>
      <c r="CP368" t="s">
        <v>1025</v>
      </c>
    </row>
    <row r="369" spans="1:94" x14ac:dyDescent="0.3">
      <c r="A369" t="s">
        <v>277</v>
      </c>
      <c r="B369" s="1">
        <v>42683</v>
      </c>
      <c r="C369" t="s">
        <v>392</v>
      </c>
      <c r="D369" s="46" t="s">
        <v>413</v>
      </c>
      <c r="E369" t="s">
        <v>423</v>
      </c>
      <c r="F369">
        <v>26.604284</v>
      </c>
      <c r="G369">
        <v>-80.077651000000003</v>
      </c>
      <c r="H369" s="2">
        <v>0.48888888888888887</v>
      </c>
      <c r="I369">
        <v>85.9</v>
      </c>
      <c r="J369">
        <v>44.6</v>
      </c>
      <c r="K369">
        <v>86.7</v>
      </c>
      <c r="L369" s="46">
        <v>0.7</v>
      </c>
      <c r="M369" s="2">
        <v>0.52847222222222223</v>
      </c>
      <c r="N369">
        <v>82.9</v>
      </c>
      <c r="O369">
        <v>49</v>
      </c>
      <c r="P369">
        <v>84.4</v>
      </c>
      <c r="Q369">
        <v>0.7</v>
      </c>
      <c r="R369" t="s">
        <v>440</v>
      </c>
      <c r="S369">
        <v>259</v>
      </c>
      <c r="T369" s="2">
        <v>0.48958333333333331</v>
      </c>
      <c r="U369" s="2">
        <v>0.51874999999999993</v>
      </c>
      <c r="V369">
        <v>41.999999999999929</v>
      </c>
      <c r="W369" s="2">
        <v>0.49236111111111108</v>
      </c>
      <c r="X369" t="s">
        <v>429</v>
      </c>
      <c r="Y369" t="s">
        <v>454</v>
      </c>
      <c r="Z369" s="46" t="s">
        <v>485</v>
      </c>
      <c r="AA369">
        <v>920</v>
      </c>
      <c r="AB369">
        <v>1</v>
      </c>
      <c r="AC369">
        <v>1</v>
      </c>
      <c r="AD369">
        <v>156.35</v>
      </c>
      <c r="AE369">
        <v>295</v>
      </c>
      <c r="AF369">
        <v>102.11</v>
      </c>
      <c r="AG369">
        <v>12.79</v>
      </c>
      <c r="AH369">
        <v>-999</v>
      </c>
      <c r="AI369" t="s">
        <v>605</v>
      </c>
      <c r="AJ369" s="46" t="s">
        <v>440</v>
      </c>
      <c r="AK369">
        <v>-999</v>
      </c>
      <c r="AL369">
        <v>-999</v>
      </c>
      <c r="AM369">
        <v>-999</v>
      </c>
      <c r="AN369">
        <v>-999</v>
      </c>
      <c r="AO369" s="46" t="s">
        <v>442</v>
      </c>
      <c r="AP369" t="s">
        <v>764</v>
      </c>
      <c r="AQ369">
        <v>-999</v>
      </c>
      <c r="AR369">
        <v>-999</v>
      </c>
      <c r="AS369" s="46">
        <v>-999</v>
      </c>
      <c r="AT369" s="46" t="s">
        <v>442</v>
      </c>
      <c r="AU369" s="46">
        <v>0</v>
      </c>
      <c r="AV369" s="46" t="s">
        <v>442</v>
      </c>
      <c r="AW369" s="46" t="s">
        <v>442</v>
      </c>
      <c r="AX369" s="46" t="s">
        <v>442</v>
      </c>
      <c r="AY369" s="46" t="s">
        <v>750</v>
      </c>
      <c r="AZ369" s="46" t="s">
        <v>442</v>
      </c>
      <c r="BA369" t="s">
        <v>442</v>
      </c>
      <c r="BB369" t="s">
        <v>442</v>
      </c>
      <c r="BC369">
        <v>-999</v>
      </c>
      <c r="BD369">
        <v>-999</v>
      </c>
      <c r="BE369">
        <v>-999</v>
      </c>
      <c r="BF369" s="2">
        <v>0.50972222222222219</v>
      </c>
      <c r="BG369">
        <v>2.1</v>
      </c>
      <c r="BH369" t="s">
        <v>750</v>
      </c>
      <c r="BI369" s="43">
        <v>-999</v>
      </c>
      <c r="BJ369">
        <v>-999</v>
      </c>
      <c r="BK369">
        <v>-999</v>
      </c>
      <c r="BL369" s="2">
        <v>0.66388888888888886</v>
      </c>
      <c r="BM369">
        <v>-999</v>
      </c>
      <c r="BN369">
        <v>-999</v>
      </c>
      <c r="BO369">
        <v>-999</v>
      </c>
      <c r="BP369">
        <v>-999</v>
      </c>
      <c r="BQ369">
        <v>-999</v>
      </c>
      <c r="BR369">
        <v>1100</v>
      </c>
      <c r="BS369">
        <v>-999</v>
      </c>
      <c r="BT369">
        <v>6.0017800000000001</v>
      </c>
      <c r="BU369">
        <v>-19.303999999999998</v>
      </c>
      <c r="BV369">
        <v>0.28667969999999998</v>
      </c>
      <c r="BW369">
        <v>0.2102733</v>
      </c>
      <c r="BX369">
        <v>6.7945560000000002E-2</v>
      </c>
      <c r="BY369">
        <v>2.4476789999999998E-2</v>
      </c>
      <c r="BZ369">
        <v>0.41062460000000001</v>
      </c>
      <c r="CA369" t="s">
        <v>429</v>
      </c>
      <c r="CB369">
        <v>1</v>
      </c>
      <c r="CC369">
        <v>15</v>
      </c>
      <c r="CD369">
        <v>5</v>
      </c>
      <c r="CE369">
        <v>20</v>
      </c>
      <c r="CF369">
        <v>100</v>
      </c>
      <c r="CG369">
        <v>0.2</v>
      </c>
      <c r="CH369">
        <v>2</v>
      </c>
      <c r="CI369" t="s">
        <v>1176</v>
      </c>
      <c r="CJ369" t="s">
        <v>1024</v>
      </c>
      <c r="CK369">
        <v>1</v>
      </c>
      <c r="CL369">
        <v>0</v>
      </c>
      <c r="CM369">
        <v>0</v>
      </c>
      <c r="CN369">
        <v>0</v>
      </c>
      <c r="CO369" t="s">
        <v>1012</v>
      </c>
      <c r="CP369" t="s">
        <v>1025</v>
      </c>
    </row>
    <row r="370" spans="1:94" x14ac:dyDescent="0.3">
      <c r="A370" t="s">
        <v>278</v>
      </c>
      <c r="B370" s="1">
        <v>42683</v>
      </c>
      <c r="C370" t="s">
        <v>392</v>
      </c>
      <c r="D370" s="46" t="s">
        <v>413</v>
      </c>
      <c r="E370" t="s">
        <v>423</v>
      </c>
      <c r="F370">
        <v>26.604284</v>
      </c>
      <c r="G370">
        <v>-80.077651000000003</v>
      </c>
      <c r="H370" s="2">
        <v>0.48888888888888887</v>
      </c>
      <c r="I370">
        <v>85.9</v>
      </c>
      <c r="J370">
        <v>44.6</v>
      </c>
      <c r="K370">
        <v>86.7</v>
      </c>
      <c r="L370" s="46">
        <v>0.7</v>
      </c>
      <c r="M370" s="2">
        <v>0.52847222222222223</v>
      </c>
      <c r="N370">
        <v>82.9</v>
      </c>
      <c r="O370">
        <v>49</v>
      </c>
      <c r="P370">
        <v>84.4</v>
      </c>
      <c r="Q370">
        <v>0.7</v>
      </c>
      <c r="R370" t="s">
        <v>440</v>
      </c>
      <c r="S370">
        <v>260</v>
      </c>
      <c r="T370" s="2">
        <v>0.48958333333333331</v>
      </c>
      <c r="U370" s="2">
        <v>0.51874999999999993</v>
      </c>
      <c r="V370">
        <v>41.999999999999929</v>
      </c>
      <c r="W370" s="2">
        <v>0.51874999999999993</v>
      </c>
      <c r="X370" t="s">
        <v>429</v>
      </c>
      <c r="Y370" t="s">
        <v>454</v>
      </c>
      <c r="Z370" s="46" t="s">
        <v>486</v>
      </c>
      <c r="AA370">
        <v>740</v>
      </c>
      <c r="AB370">
        <v>2</v>
      </c>
      <c r="AC370">
        <v>1</v>
      </c>
      <c r="AD370">
        <v>127.32</v>
      </c>
      <c r="AE370">
        <v>270</v>
      </c>
      <c r="AF370">
        <v>87.43</v>
      </c>
      <c r="AG370">
        <v>10.52</v>
      </c>
      <c r="AH370">
        <v>-999</v>
      </c>
      <c r="AI370" t="s">
        <v>606</v>
      </c>
      <c r="AJ370" s="46" t="s">
        <v>440</v>
      </c>
      <c r="AK370">
        <v>-999</v>
      </c>
      <c r="AL370">
        <v>-999</v>
      </c>
      <c r="AM370">
        <v>-999</v>
      </c>
      <c r="AN370">
        <v>-999</v>
      </c>
      <c r="AO370" s="46" t="s">
        <v>442</v>
      </c>
      <c r="AP370" t="s">
        <v>765</v>
      </c>
      <c r="AQ370">
        <v>-999</v>
      </c>
      <c r="AR370">
        <v>-999</v>
      </c>
      <c r="AS370" s="46">
        <v>-999</v>
      </c>
      <c r="AT370" s="46" t="s">
        <v>442</v>
      </c>
      <c r="AU370" s="46">
        <v>0</v>
      </c>
      <c r="AV370" s="46" t="s">
        <v>442</v>
      </c>
      <c r="AW370" s="46" t="s">
        <v>442</v>
      </c>
      <c r="AX370" s="46" t="s">
        <v>442</v>
      </c>
      <c r="AY370" s="46" t="s">
        <v>750</v>
      </c>
      <c r="AZ370" s="46" t="s">
        <v>442</v>
      </c>
      <c r="BA370" t="s">
        <v>442</v>
      </c>
      <c r="BB370" t="s">
        <v>442</v>
      </c>
      <c r="BC370">
        <v>-999</v>
      </c>
      <c r="BD370">
        <v>-999</v>
      </c>
      <c r="BE370">
        <v>-999</v>
      </c>
      <c r="BF370" s="2">
        <v>0.52777777777777779</v>
      </c>
      <c r="BG370">
        <v>2.75</v>
      </c>
      <c r="BH370" t="s">
        <v>750</v>
      </c>
      <c r="BI370" s="43">
        <v>-999</v>
      </c>
      <c r="BJ370">
        <v>-999</v>
      </c>
      <c r="BK370">
        <v>-999</v>
      </c>
      <c r="BL370" s="2">
        <v>0.66388888888888886</v>
      </c>
      <c r="BM370">
        <v>-999</v>
      </c>
      <c r="BN370">
        <v>-999</v>
      </c>
      <c r="BO370">
        <v>-999</v>
      </c>
      <c r="BP370">
        <v>-999</v>
      </c>
      <c r="BQ370">
        <v>-999</v>
      </c>
      <c r="BR370">
        <v>1500</v>
      </c>
      <c r="BS370">
        <v>-999</v>
      </c>
      <c r="BT370">
        <v>6.1467799999999997</v>
      </c>
      <c r="BU370">
        <v>-21.724</v>
      </c>
      <c r="BV370">
        <v>0.20682</v>
      </c>
      <c r="BW370">
        <v>0.22367119999999999</v>
      </c>
      <c r="BX370">
        <v>8.3027509999999999E-2</v>
      </c>
      <c r="BY370">
        <v>3.1241069999999999E-2</v>
      </c>
      <c r="BZ370">
        <v>0.45524019999999998</v>
      </c>
      <c r="CA370" t="s">
        <v>429</v>
      </c>
      <c r="CB370">
        <v>1</v>
      </c>
      <c r="CC370">
        <v>15</v>
      </c>
      <c r="CD370">
        <v>5</v>
      </c>
      <c r="CE370">
        <v>20</v>
      </c>
      <c r="CF370">
        <v>100</v>
      </c>
      <c r="CG370">
        <v>0.2</v>
      </c>
      <c r="CH370">
        <v>2</v>
      </c>
      <c r="CI370" t="s">
        <v>1176</v>
      </c>
      <c r="CJ370" t="s">
        <v>1024</v>
      </c>
      <c r="CK370">
        <v>1</v>
      </c>
      <c r="CL370">
        <v>0</v>
      </c>
      <c r="CM370">
        <v>0</v>
      </c>
      <c r="CN370">
        <v>0</v>
      </c>
      <c r="CO370" t="s">
        <v>1012</v>
      </c>
      <c r="CP370" t="s">
        <v>1025</v>
      </c>
    </row>
    <row r="371" spans="1:94" x14ac:dyDescent="0.3">
      <c r="A371" t="s">
        <v>321</v>
      </c>
      <c r="B371" s="1">
        <v>42800</v>
      </c>
      <c r="C371" t="s">
        <v>393</v>
      </c>
      <c r="D371" s="46" t="s">
        <v>413</v>
      </c>
      <c r="E371" t="s">
        <v>423</v>
      </c>
      <c r="F371">
        <v>26.602919</v>
      </c>
      <c r="G371">
        <v>-80.072490999999999</v>
      </c>
      <c r="H371" s="2">
        <v>0.40347222222222223</v>
      </c>
      <c r="I371">
        <v>74.900000000000006</v>
      </c>
      <c r="J371">
        <v>44.2</v>
      </c>
      <c r="K371">
        <v>73.599999999999994</v>
      </c>
      <c r="L371" s="46">
        <v>1.1000000000000001</v>
      </c>
      <c r="M371" s="2">
        <v>0.41944444444444445</v>
      </c>
      <c r="N371">
        <v>74.5</v>
      </c>
      <c r="O371">
        <v>48.1</v>
      </c>
      <c r="P371">
        <v>73.400000000000006</v>
      </c>
      <c r="Q371">
        <v>0.7</v>
      </c>
      <c r="R371" t="s">
        <v>440</v>
      </c>
      <c r="S371">
        <v>303</v>
      </c>
      <c r="T371" s="2">
        <v>0.39583333333333331</v>
      </c>
      <c r="U371" s="2">
        <v>0.41944444444444445</v>
      </c>
      <c r="V371">
        <v>34.000000000000043</v>
      </c>
      <c r="W371" s="2">
        <v>0.40625</v>
      </c>
      <c r="X371" t="s">
        <v>429</v>
      </c>
      <c r="Y371" t="s">
        <v>454</v>
      </c>
      <c r="Z371" s="46" t="s">
        <v>487</v>
      </c>
      <c r="AA371">
        <v>660</v>
      </c>
      <c r="AB371">
        <v>1</v>
      </c>
      <c r="AC371">
        <v>3</v>
      </c>
      <c r="AD371">
        <v>123.02</v>
      </c>
      <c r="AE371">
        <v>260</v>
      </c>
      <c r="AF371">
        <v>86.83</v>
      </c>
      <c r="AG371">
        <v>9.64</v>
      </c>
      <c r="AH371">
        <v>-999</v>
      </c>
      <c r="AI371" t="s">
        <v>638</v>
      </c>
      <c r="AJ371" s="46" t="s">
        <v>440</v>
      </c>
      <c r="AK371">
        <v>-999</v>
      </c>
      <c r="AL371">
        <v>-999</v>
      </c>
      <c r="AM371">
        <v>-999</v>
      </c>
      <c r="AN371">
        <v>-999</v>
      </c>
      <c r="AO371" s="46" t="s">
        <v>442</v>
      </c>
      <c r="AP371">
        <v>0.35399999999999998</v>
      </c>
      <c r="AQ371">
        <v>-999</v>
      </c>
      <c r="AR371">
        <v>-999</v>
      </c>
      <c r="AS371" s="46">
        <v>-999</v>
      </c>
      <c r="AT371" s="46" t="s">
        <v>440</v>
      </c>
      <c r="AU371" s="46">
        <v>-999</v>
      </c>
      <c r="AV371" s="46" t="s">
        <v>442</v>
      </c>
      <c r="AW371" s="46" t="s">
        <v>442</v>
      </c>
      <c r="AX371" s="46" t="s">
        <v>442</v>
      </c>
      <c r="AY371" s="46" t="s">
        <v>750</v>
      </c>
      <c r="AZ371" s="46" t="s">
        <v>442</v>
      </c>
      <c r="BA371" t="s">
        <v>442</v>
      </c>
      <c r="BB371" t="s">
        <v>442</v>
      </c>
      <c r="BC371">
        <v>-999</v>
      </c>
      <c r="BD371">
        <v>-999</v>
      </c>
      <c r="BE371">
        <v>-999</v>
      </c>
      <c r="BF371" s="2">
        <v>0.41250000000000003</v>
      </c>
      <c r="BG371">
        <v>3</v>
      </c>
      <c r="BH371" t="s">
        <v>750</v>
      </c>
      <c r="BI371" s="43">
        <v>-999</v>
      </c>
      <c r="BJ371">
        <v>-999</v>
      </c>
      <c r="BK371">
        <v>-999</v>
      </c>
      <c r="BL371" s="2">
        <v>0.63958333333333328</v>
      </c>
      <c r="BM371">
        <v>-999</v>
      </c>
      <c r="BN371">
        <v>-999</v>
      </c>
      <c r="BO371">
        <v>-999</v>
      </c>
      <c r="BP371">
        <v>-999</v>
      </c>
      <c r="BQ371">
        <v>-999</v>
      </c>
      <c r="BR371">
        <v>1650</v>
      </c>
      <c r="BS371">
        <v>-999</v>
      </c>
      <c r="BT371">
        <v>6.7259999999999991</v>
      </c>
      <c r="BU371">
        <v>-21.444000000000003</v>
      </c>
      <c r="BV371">
        <v>0.246119</v>
      </c>
      <c r="BW371">
        <v>0.27348990000000001</v>
      </c>
      <c r="BX371">
        <v>0.10330789999999999</v>
      </c>
      <c r="BY371">
        <v>3.6318099999999999E-2</v>
      </c>
      <c r="BZ371">
        <v>0.34076509999999999</v>
      </c>
      <c r="CA371" t="s">
        <v>429</v>
      </c>
      <c r="CB371">
        <v>1</v>
      </c>
      <c r="CC371">
        <v>5</v>
      </c>
      <c r="CD371">
        <v>5</v>
      </c>
      <c r="CE371">
        <v>5</v>
      </c>
      <c r="CF371">
        <v>10</v>
      </c>
      <c r="CG371">
        <f>CF371/CE371</f>
        <v>2</v>
      </c>
      <c r="CH371">
        <v>3</v>
      </c>
      <c r="CI371">
        <v>-999</v>
      </c>
      <c r="CJ371">
        <v>-999</v>
      </c>
      <c r="CK371">
        <v>1</v>
      </c>
      <c r="CL371">
        <v>0</v>
      </c>
      <c r="CM371">
        <v>0</v>
      </c>
      <c r="CN371">
        <v>0</v>
      </c>
      <c r="CO371" t="s">
        <v>1816</v>
      </c>
    </row>
    <row r="372" spans="1:94" x14ac:dyDescent="0.3">
      <c r="A372" t="s">
        <v>326</v>
      </c>
      <c r="B372" s="1">
        <v>42801</v>
      </c>
      <c r="C372" t="s">
        <v>393</v>
      </c>
      <c r="D372" s="46" t="s">
        <v>413</v>
      </c>
      <c r="E372" t="s">
        <v>423</v>
      </c>
      <c r="F372">
        <v>26.602919</v>
      </c>
      <c r="G372">
        <v>-80.072490999999999</v>
      </c>
      <c r="H372" s="2">
        <v>0.51666666666666672</v>
      </c>
      <c r="I372">
        <v>75.2</v>
      </c>
      <c r="J372">
        <v>58.5</v>
      </c>
      <c r="K372">
        <v>75.5</v>
      </c>
      <c r="L372" s="46">
        <v>5.0999999999999996</v>
      </c>
      <c r="M372" s="2" t="s">
        <v>429</v>
      </c>
      <c r="N372" t="s">
        <v>429</v>
      </c>
      <c r="O372" t="s">
        <v>429</v>
      </c>
      <c r="P372" t="s">
        <v>429</v>
      </c>
      <c r="Q372" t="s">
        <v>429</v>
      </c>
      <c r="R372" t="s">
        <v>440</v>
      </c>
      <c r="S372">
        <v>308</v>
      </c>
      <c r="T372" s="2">
        <v>0.51041666666666663</v>
      </c>
      <c r="U372" s="2">
        <v>0.53125</v>
      </c>
      <c r="V372">
        <v>30.000000000000053</v>
      </c>
      <c r="W372" s="2">
        <v>0.51944444444444449</v>
      </c>
      <c r="X372" t="s">
        <v>459</v>
      </c>
      <c r="Y372" t="s">
        <v>454</v>
      </c>
      <c r="Z372" s="46" t="s">
        <v>488</v>
      </c>
      <c r="AA372">
        <v>680</v>
      </c>
      <c r="AB372">
        <v>2</v>
      </c>
      <c r="AC372">
        <v>2</v>
      </c>
      <c r="AD372">
        <v>128.02000000000001</v>
      </c>
      <c r="AE372">
        <v>270</v>
      </c>
      <c r="AF372">
        <v>83.68</v>
      </c>
      <c r="AG372">
        <v>9.33</v>
      </c>
      <c r="AH372">
        <v>-999</v>
      </c>
      <c r="AI372" t="s">
        <v>643</v>
      </c>
      <c r="AJ372" s="46" t="s">
        <v>440</v>
      </c>
      <c r="AK372">
        <v>-999</v>
      </c>
      <c r="AL372">
        <v>-999</v>
      </c>
      <c r="AM372">
        <v>-999</v>
      </c>
      <c r="AN372">
        <v>-999</v>
      </c>
      <c r="AO372" s="46" t="s">
        <v>442</v>
      </c>
      <c r="AP372" t="s">
        <v>773</v>
      </c>
      <c r="AQ372">
        <v>-999</v>
      </c>
      <c r="AR372">
        <v>-999</v>
      </c>
      <c r="AS372" s="46" t="s">
        <v>774</v>
      </c>
      <c r="AT372" s="46" t="s">
        <v>442</v>
      </c>
      <c r="AU372" s="46">
        <v>0</v>
      </c>
      <c r="AV372" s="46" t="s">
        <v>442</v>
      </c>
      <c r="AW372" s="46" t="s">
        <v>442</v>
      </c>
      <c r="AX372" s="46" t="s">
        <v>442</v>
      </c>
      <c r="AY372" s="46" t="s">
        <v>481</v>
      </c>
      <c r="AZ372" s="46" t="s">
        <v>442</v>
      </c>
      <c r="BA372" t="s">
        <v>442</v>
      </c>
      <c r="BB372" t="s">
        <v>442</v>
      </c>
      <c r="BC372">
        <v>-999</v>
      </c>
      <c r="BD372">
        <v>-999</v>
      </c>
      <c r="BE372">
        <v>-999</v>
      </c>
      <c r="BF372" s="2">
        <v>0.53055555555555556</v>
      </c>
      <c r="BG372">
        <v>3</v>
      </c>
      <c r="BH372" t="s">
        <v>466</v>
      </c>
      <c r="BI372" s="43">
        <v>-999</v>
      </c>
      <c r="BJ372">
        <v>-999</v>
      </c>
      <c r="BK372">
        <v>-999</v>
      </c>
      <c r="BL372" s="2">
        <v>0.53819444444444442</v>
      </c>
      <c r="BM372">
        <v>-999</v>
      </c>
      <c r="BN372">
        <v>-999</v>
      </c>
      <c r="BO372">
        <v>-999</v>
      </c>
      <c r="BP372">
        <v>-999</v>
      </c>
      <c r="BQ372">
        <v>-999</v>
      </c>
      <c r="BR372">
        <v>1350</v>
      </c>
      <c r="BS372">
        <v>-999</v>
      </c>
      <c r="BT372">
        <v>6.8719999999999999</v>
      </c>
      <c r="BU372">
        <v>-21.626000000000001</v>
      </c>
      <c r="BV372">
        <v>0.2467242</v>
      </c>
      <c r="BW372">
        <v>0.27437499999999998</v>
      </c>
      <c r="BX372">
        <v>0.1104937</v>
      </c>
      <c r="BY372">
        <v>4.0143619999999998E-2</v>
      </c>
      <c r="BZ372">
        <v>0.32826349999999999</v>
      </c>
      <c r="CA372" t="s">
        <v>429</v>
      </c>
      <c r="CB372">
        <v>1</v>
      </c>
      <c r="CC372">
        <v>4</v>
      </c>
      <c r="CD372">
        <v>5</v>
      </c>
      <c r="CE372">
        <v>4</v>
      </c>
      <c r="CF372">
        <v>4</v>
      </c>
      <c r="CG372">
        <f>CF372/CE372</f>
        <v>1</v>
      </c>
      <c r="CH372">
        <v>2</v>
      </c>
      <c r="CI372">
        <v>-999</v>
      </c>
      <c r="CJ372">
        <v>-999</v>
      </c>
      <c r="CK372">
        <v>1</v>
      </c>
      <c r="CL372">
        <v>1</v>
      </c>
      <c r="CM372">
        <v>0</v>
      </c>
      <c r="CN372">
        <v>1</v>
      </c>
      <c r="CO372" t="s">
        <v>1816</v>
      </c>
    </row>
    <row r="373" spans="1:94" x14ac:dyDescent="0.3">
      <c r="A373" t="s">
        <v>351</v>
      </c>
      <c r="B373" s="1">
        <v>42935</v>
      </c>
      <c r="C373" t="s">
        <v>394</v>
      </c>
      <c r="D373" s="46" t="s">
        <v>413</v>
      </c>
      <c r="E373" t="s">
        <v>423</v>
      </c>
      <c r="F373">
        <v>26.602919</v>
      </c>
      <c r="G373">
        <v>-80.072490999999999</v>
      </c>
      <c r="H373" s="2">
        <v>0.38194444444444442</v>
      </c>
      <c r="I373">
        <v>88.9</v>
      </c>
      <c r="J373">
        <v>80.599999999999994</v>
      </c>
      <c r="K373">
        <v>104.6</v>
      </c>
      <c r="L373" s="46" t="s">
        <v>429</v>
      </c>
      <c r="M373" s="2">
        <v>0.46875</v>
      </c>
      <c r="N373">
        <v>89.9</v>
      </c>
      <c r="O373">
        <v>74.3</v>
      </c>
      <c r="P373">
        <v>108</v>
      </c>
      <c r="Q373" t="s">
        <v>429</v>
      </c>
      <c r="R373" t="s">
        <v>429</v>
      </c>
      <c r="S373">
        <v>334</v>
      </c>
      <c r="T373" s="2">
        <v>0.38194444444444442</v>
      </c>
      <c r="U373" s="2">
        <v>0.46875</v>
      </c>
      <c r="V373">
        <v>125.00000000000003</v>
      </c>
      <c r="W373" s="2">
        <v>0.40208333333333335</v>
      </c>
      <c r="X373" t="s">
        <v>459</v>
      </c>
      <c r="Y373" t="s">
        <v>454</v>
      </c>
      <c r="Z373" s="46" t="s">
        <v>488</v>
      </c>
      <c r="AA373">
        <v>978</v>
      </c>
      <c r="AB373">
        <v>3</v>
      </c>
      <c r="AC373">
        <v>3</v>
      </c>
      <c r="AD373">
        <v>161.86500000000001</v>
      </c>
      <c r="AE373">
        <v>294</v>
      </c>
      <c r="AF373">
        <v>102.83</v>
      </c>
      <c r="AG373">
        <v>10.75</v>
      </c>
      <c r="AH373">
        <v>-999</v>
      </c>
      <c r="AI373" t="s">
        <v>669</v>
      </c>
      <c r="AJ373" s="46" t="s">
        <v>440</v>
      </c>
      <c r="AK373">
        <v>-999</v>
      </c>
      <c r="AL373">
        <v>-999</v>
      </c>
      <c r="AM373">
        <v>-999</v>
      </c>
      <c r="AN373">
        <v>-999</v>
      </c>
      <c r="AO373" s="46" t="s">
        <v>429</v>
      </c>
      <c r="AP373" t="s">
        <v>429</v>
      </c>
      <c r="AQ373" t="s">
        <v>440</v>
      </c>
      <c r="AR373">
        <v>-999</v>
      </c>
      <c r="AS373" s="46">
        <v>-999</v>
      </c>
      <c r="AT373" s="46" t="s">
        <v>442</v>
      </c>
      <c r="AU373" s="46">
        <v>0</v>
      </c>
      <c r="AV373" s="46" t="s">
        <v>442</v>
      </c>
      <c r="AW373" s="46" t="s">
        <v>442</v>
      </c>
      <c r="AX373" s="46" t="s">
        <v>442</v>
      </c>
      <c r="AY373" s="46" t="s">
        <v>479</v>
      </c>
      <c r="AZ373" s="46" t="s">
        <v>442</v>
      </c>
      <c r="BA373" t="s">
        <v>442</v>
      </c>
      <c r="BB373" t="s">
        <v>442</v>
      </c>
      <c r="BC373" s="2">
        <v>0.40277777777777773</v>
      </c>
      <c r="BD373">
        <v>0.8</v>
      </c>
      <c r="BE373" t="s">
        <v>778</v>
      </c>
      <c r="BF373" s="2">
        <v>0.41250000000000003</v>
      </c>
      <c r="BG373">
        <v>3</v>
      </c>
      <c r="BH373" t="s">
        <v>778</v>
      </c>
      <c r="BI373" s="2">
        <v>0.42291666666666666</v>
      </c>
      <c r="BJ373">
        <v>0.9</v>
      </c>
      <c r="BK373" t="s">
        <v>471</v>
      </c>
      <c r="BL373" s="2">
        <v>0.51736111111111105</v>
      </c>
      <c r="BM373">
        <v>80</v>
      </c>
      <c r="BN373">
        <v>80</v>
      </c>
      <c r="BO373">
        <v>80</v>
      </c>
      <c r="BP373">
        <v>80</v>
      </c>
      <c r="BQ373">
        <v>80</v>
      </c>
      <c r="BR373">
        <f>140+1400+420</f>
        <v>1960</v>
      </c>
      <c r="BS373">
        <v>150</v>
      </c>
      <c r="BT373">
        <v>7.3830000000000009</v>
      </c>
      <c r="BU373">
        <v>-20.977</v>
      </c>
      <c r="BV373">
        <v>0.25378450000000002</v>
      </c>
      <c r="BW373">
        <v>0.27042830000000001</v>
      </c>
      <c r="BX373">
        <v>0.1631889</v>
      </c>
      <c r="BY373">
        <v>5.3908659999999997E-2</v>
      </c>
      <c r="BZ373">
        <v>0.25868970000000002</v>
      </c>
      <c r="CA373" t="s">
        <v>429</v>
      </c>
      <c r="CB373">
        <v>1</v>
      </c>
      <c r="CC373">
        <v>9</v>
      </c>
      <c r="CD373">
        <v>4</v>
      </c>
      <c r="CE373">
        <v>25</v>
      </c>
      <c r="CF373">
        <v>10</v>
      </c>
      <c r="CG373">
        <f>CF373/CE373</f>
        <v>0.4</v>
      </c>
      <c r="CH373">
        <v>3</v>
      </c>
      <c r="CI373" s="34" t="s">
        <v>1812</v>
      </c>
      <c r="CJ373" s="34" t="s">
        <v>1813</v>
      </c>
      <c r="CK373" t="s">
        <v>429</v>
      </c>
      <c r="CL373" s="34">
        <v>0</v>
      </c>
      <c r="CM373" s="34">
        <v>0</v>
      </c>
      <c r="CN373" s="34">
        <v>1</v>
      </c>
      <c r="CO373" t="s">
        <v>1816</v>
      </c>
      <c r="CP373" t="s">
        <v>1057</v>
      </c>
    </row>
    <row r="374" spans="1:94" x14ac:dyDescent="0.3">
      <c r="A374" t="s">
        <v>352</v>
      </c>
      <c r="B374" s="1">
        <v>42935</v>
      </c>
      <c r="C374" t="s">
        <v>394</v>
      </c>
      <c r="D374" s="46" t="s">
        <v>413</v>
      </c>
      <c r="E374" t="s">
        <v>423</v>
      </c>
      <c r="F374">
        <v>26.602919</v>
      </c>
      <c r="G374">
        <v>-80.072490999999999</v>
      </c>
      <c r="H374" s="2">
        <v>0.38194444444444442</v>
      </c>
      <c r="I374">
        <v>88.9</v>
      </c>
      <c r="J374">
        <v>80.599999999999994</v>
      </c>
      <c r="K374">
        <v>104.6</v>
      </c>
      <c r="L374" s="46" t="s">
        <v>429</v>
      </c>
      <c r="M374" s="2">
        <v>0.46875</v>
      </c>
      <c r="N374">
        <v>89.9</v>
      </c>
      <c r="O374">
        <v>74.3</v>
      </c>
      <c r="P374">
        <v>108</v>
      </c>
      <c r="Q374" t="s">
        <v>429</v>
      </c>
      <c r="R374" t="s">
        <v>429</v>
      </c>
      <c r="S374">
        <v>335</v>
      </c>
      <c r="T374" s="2">
        <v>0.38194444444444442</v>
      </c>
      <c r="U374" s="2">
        <v>0.46875</v>
      </c>
      <c r="V374">
        <v>125.00000000000003</v>
      </c>
      <c r="W374" s="2">
        <v>0.41180555555555554</v>
      </c>
      <c r="X374" t="s">
        <v>459</v>
      </c>
      <c r="Y374" t="s">
        <v>454</v>
      </c>
      <c r="Z374" s="46" t="s">
        <v>488</v>
      </c>
      <c r="AA374">
        <v>838</v>
      </c>
      <c r="AB374">
        <v>2</v>
      </c>
      <c r="AC374">
        <v>2</v>
      </c>
      <c r="AD374">
        <v>152.52500000000001</v>
      </c>
      <c r="AE374">
        <v>271</v>
      </c>
      <c r="AF374">
        <v>100.065</v>
      </c>
      <c r="AG374">
        <v>10.715</v>
      </c>
      <c r="AH374">
        <v>-999</v>
      </c>
      <c r="AI374" t="s">
        <v>670</v>
      </c>
      <c r="AJ374" s="46" t="s">
        <v>440</v>
      </c>
      <c r="AK374">
        <v>-999</v>
      </c>
      <c r="AL374">
        <v>-999</v>
      </c>
      <c r="AM374">
        <v>-999</v>
      </c>
      <c r="AN374">
        <v>-999</v>
      </c>
      <c r="AO374" s="46" t="s">
        <v>429</v>
      </c>
      <c r="AP374" t="s">
        <v>429</v>
      </c>
      <c r="AQ374" t="s">
        <v>442</v>
      </c>
      <c r="AR374" t="s">
        <v>1770</v>
      </c>
      <c r="AS374" s="46">
        <v>-999</v>
      </c>
      <c r="AT374" s="46" t="s">
        <v>442</v>
      </c>
      <c r="AU374" s="46">
        <v>0</v>
      </c>
      <c r="AV374" s="46" t="s">
        <v>442</v>
      </c>
      <c r="AW374" s="46" t="s">
        <v>442</v>
      </c>
      <c r="AX374" s="46" t="s">
        <v>442</v>
      </c>
      <c r="AY374" s="46" t="s">
        <v>481</v>
      </c>
      <c r="AZ374" s="46" t="s">
        <v>442</v>
      </c>
      <c r="BA374" t="s">
        <v>442</v>
      </c>
      <c r="BB374" t="s">
        <v>442</v>
      </c>
      <c r="BC374" s="2">
        <v>0.41180555555555554</v>
      </c>
      <c r="BD374">
        <v>1</v>
      </c>
      <c r="BE374" t="s">
        <v>466</v>
      </c>
      <c r="BF374" s="2">
        <v>0.42222222222222222</v>
      </c>
      <c r="BG374">
        <v>1</v>
      </c>
      <c r="BH374" t="s">
        <v>466</v>
      </c>
      <c r="BI374" s="2">
        <v>0.43263888888888885</v>
      </c>
      <c r="BJ374">
        <v>3</v>
      </c>
      <c r="BK374" t="s">
        <v>778</v>
      </c>
      <c r="BL374" s="2">
        <v>0.51736111111111105</v>
      </c>
      <c r="BM374">
        <v>80</v>
      </c>
      <c r="BN374">
        <v>80</v>
      </c>
      <c r="BO374">
        <v>80</v>
      </c>
      <c r="BP374">
        <v>80</v>
      </c>
      <c r="BQ374">
        <v>80</v>
      </c>
      <c r="BR374">
        <f>320+320+1680</f>
        <v>2320</v>
      </c>
      <c r="BS374">
        <v>-999</v>
      </c>
      <c r="BT374">
        <v>8.0175714285714292</v>
      </c>
      <c r="BU374">
        <v>-21.091000000000001</v>
      </c>
      <c r="BV374">
        <v>0.22375030000000001</v>
      </c>
      <c r="BW374">
        <v>0.2344251</v>
      </c>
      <c r="BX374">
        <v>0.2175878</v>
      </c>
      <c r="BY374">
        <v>0.1035369</v>
      </c>
      <c r="BZ374">
        <v>0.22070000000000001</v>
      </c>
      <c r="CA374" t="s">
        <v>429</v>
      </c>
      <c r="CB374">
        <v>1</v>
      </c>
      <c r="CC374">
        <v>9</v>
      </c>
      <c r="CD374">
        <v>4</v>
      </c>
      <c r="CE374">
        <v>25</v>
      </c>
      <c r="CF374">
        <v>10</v>
      </c>
      <c r="CG374">
        <f>CF374/CE374</f>
        <v>0.4</v>
      </c>
      <c r="CH374">
        <v>3</v>
      </c>
      <c r="CI374" s="34" t="s">
        <v>1812</v>
      </c>
      <c r="CJ374" s="34" t="s">
        <v>1813</v>
      </c>
      <c r="CK374" t="s">
        <v>429</v>
      </c>
      <c r="CL374" s="34">
        <v>0</v>
      </c>
      <c r="CM374" s="34">
        <v>0</v>
      </c>
      <c r="CN374" s="34">
        <v>1</v>
      </c>
      <c r="CO374" t="s">
        <v>1816</v>
      </c>
      <c r="CP374" t="s">
        <v>1058</v>
      </c>
    </row>
    <row r="375" spans="1:94" x14ac:dyDescent="0.3">
      <c r="A375" t="s">
        <v>353</v>
      </c>
      <c r="B375" s="1">
        <v>42935</v>
      </c>
      <c r="C375" t="s">
        <v>394</v>
      </c>
      <c r="D375" s="46" t="s">
        <v>413</v>
      </c>
      <c r="E375" t="s">
        <v>423</v>
      </c>
      <c r="F375">
        <v>26.602919</v>
      </c>
      <c r="G375">
        <v>-80.072490999999999</v>
      </c>
      <c r="H375" s="2">
        <v>0.38194444444444442</v>
      </c>
      <c r="I375">
        <v>88.9</v>
      </c>
      <c r="J375">
        <v>80.599999999999994</v>
      </c>
      <c r="K375">
        <v>104.6</v>
      </c>
      <c r="L375" s="46" t="s">
        <v>429</v>
      </c>
      <c r="M375" s="2">
        <v>0.46875</v>
      </c>
      <c r="N375">
        <v>89.9</v>
      </c>
      <c r="O375">
        <v>74.3</v>
      </c>
      <c r="P375">
        <v>108</v>
      </c>
      <c r="Q375" t="s">
        <v>429</v>
      </c>
      <c r="R375" t="s">
        <v>429</v>
      </c>
      <c r="S375">
        <v>336</v>
      </c>
      <c r="T375" s="2">
        <v>0.38194444444444442</v>
      </c>
      <c r="U375" s="2">
        <v>0.46875</v>
      </c>
      <c r="V375">
        <v>125.00000000000003</v>
      </c>
      <c r="W375" s="2">
        <v>0.43263888888888885</v>
      </c>
      <c r="X375" t="s">
        <v>459</v>
      </c>
      <c r="Y375" t="s">
        <v>454</v>
      </c>
      <c r="Z375" s="46" t="s">
        <v>488</v>
      </c>
      <c r="AA375">
        <v>830</v>
      </c>
      <c r="AB375">
        <v>3</v>
      </c>
      <c r="AC375">
        <v>3</v>
      </c>
      <c r="AD375">
        <v>158.94499999999999</v>
      </c>
      <c r="AE375">
        <v>280</v>
      </c>
      <c r="AF375">
        <v>94.77</v>
      </c>
      <c r="AG375">
        <v>10.305</v>
      </c>
      <c r="AH375">
        <v>-999</v>
      </c>
      <c r="AI375" t="s">
        <v>671</v>
      </c>
      <c r="AJ375" s="46" t="s">
        <v>440</v>
      </c>
      <c r="AK375">
        <v>-999</v>
      </c>
      <c r="AL375">
        <v>-999</v>
      </c>
      <c r="AM375">
        <v>-999</v>
      </c>
      <c r="AN375">
        <v>-999</v>
      </c>
      <c r="AO375" s="46" t="s">
        <v>429</v>
      </c>
      <c r="AP375" t="s">
        <v>429</v>
      </c>
      <c r="AQ375" t="s">
        <v>440</v>
      </c>
      <c r="AR375">
        <v>-999</v>
      </c>
      <c r="AS375" s="46">
        <v>-999</v>
      </c>
      <c r="AT375" s="46" t="s">
        <v>429</v>
      </c>
      <c r="AU375" s="46">
        <v>-999</v>
      </c>
      <c r="AV375" s="46" t="s">
        <v>442</v>
      </c>
      <c r="AW375" s="46" t="s">
        <v>442</v>
      </c>
      <c r="AX375" s="46" t="s">
        <v>442</v>
      </c>
      <c r="AY375" s="46" t="s">
        <v>779</v>
      </c>
      <c r="AZ375" s="46" t="s">
        <v>442</v>
      </c>
      <c r="BA375" t="s">
        <v>442</v>
      </c>
      <c r="BB375" t="s">
        <v>442</v>
      </c>
      <c r="BC375" s="2">
        <v>0.43263888888888885</v>
      </c>
      <c r="BD375">
        <v>0.8</v>
      </c>
      <c r="BE375" t="s">
        <v>471</v>
      </c>
      <c r="BF375" s="2">
        <v>0.44305555555555554</v>
      </c>
      <c r="BG375">
        <v>3</v>
      </c>
      <c r="BH375" t="s">
        <v>778</v>
      </c>
      <c r="BI375" s="2">
        <v>0.45347222222222222</v>
      </c>
      <c r="BJ375">
        <v>1</v>
      </c>
      <c r="BK375" t="s">
        <v>471</v>
      </c>
      <c r="BL375" s="2">
        <v>0.51736111111111105</v>
      </c>
      <c r="BM375">
        <v>80</v>
      </c>
      <c r="BN375">
        <v>80</v>
      </c>
      <c r="BO375">
        <v>80</v>
      </c>
      <c r="BP375">
        <v>80</v>
      </c>
      <c r="BQ375">
        <v>80</v>
      </c>
      <c r="BR375">
        <f>240+1400+540</f>
        <v>2180</v>
      </c>
      <c r="BS375">
        <v>-999</v>
      </c>
      <c r="BT375">
        <v>6.2970000000000006</v>
      </c>
      <c r="BU375">
        <v>-21.984000000000002</v>
      </c>
      <c r="BV375">
        <v>0.2117551</v>
      </c>
      <c r="BW375">
        <v>0.2370389</v>
      </c>
      <c r="BX375">
        <v>8.502498E-2</v>
      </c>
      <c r="BY375">
        <v>3.3413779999999997E-2</v>
      </c>
      <c r="BZ375">
        <v>0.43276720000000002</v>
      </c>
      <c r="CA375" t="s">
        <v>429</v>
      </c>
      <c r="CB375">
        <v>1</v>
      </c>
      <c r="CC375">
        <v>9</v>
      </c>
      <c r="CD375">
        <v>4</v>
      </c>
      <c r="CE375">
        <v>25</v>
      </c>
      <c r="CF375">
        <v>10</v>
      </c>
      <c r="CG375">
        <f>CF375/CE375</f>
        <v>0.4</v>
      </c>
      <c r="CH375">
        <v>3</v>
      </c>
      <c r="CI375" s="34" t="s">
        <v>1812</v>
      </c>
      <c r="CJ375" s="34" t="s">
        <v>1813</v>
      </c>
      <c r="CK375" t="s">
        <v>429</v>
      </c>
      <c r="CL375" s="34">
        <v>0</v>
      </c>
      <c r="CM375" s="34">
        <v>0</v>
      </c>
      <c r="CN375" s="34">
        <v>1</v>
      </c>
      <c r="CO375" t="s">
        <v>1816</v>
      </c>
      <c r="CP375" t="s">
        <v>1059</v>
      </c>
    </row>
    <row r="376" spans="1:94" x14ac:dyDescent="0.3">
      <c r="A376" t="s">
        <v>354</v>
      </c>
      <c r="B376" s="1">
        <v>42936</v>
      </c>
      <c r="C376" t="s">
        <v>394</v>
      </c>
      <c r="D376" s="46" t="s">
        <v>413</v>
      </c>
      <c r="E376" t="s">
        <v>423</v>
      </c>
      <c r="F376">
        <v>26.602919</v>
      </c>
      <c r="G376">
        <v>-80.072490999999999</v>
      </c>
      <c r="H376" s="2">
        <v>0.36319444444444443</v>
      </c>
      <c r="I376">
        <v>82.3</v>
      </c>
      <c r="J376">
        <v>86.1</v>
      </c>
      <c r="K376">
        <v>94.1</v>
      </c>
      <c r="L376" s="46">
        <v>0</v>
      </c>
      <c r="M376" s="2">
        <v>0.41875000000000001</v>
      </c>
      <c r="N376">
        <v>88.6</v>
      </c>
      <c r="O376">
        <v>81.7</v>
      </c>
      <c r="P376">
        <v>109.8</v>
      </c>
      <c r="Q376">
        <v>0</v>
      </c>
      <c r="R376" t="s">
        <v>440</v>
      </c>
      <c r="S376">
        <v>341</v>
      </c>
      <c r="T376" s="2">
        <v>0.36458333333333331</v>
      </c>
      <c r="U376" s="2">
        <v>0.41666666666666669</v>
      </c>
      <c r="V376">
        <v>75.000000000000057</v>
      </c>
      <c r="W376" s="2">
        <v>0.40208333333333335</v>
      </c>
      <c r="X376" t="s">
        <v>429</v>
      </c>
      <c r="Y376" t="s">
        <v>454</v>
      </c>
      <c r="Z376" s="46" t="s">
        <v>486</v>
      </c>
      <c r="AA376">
        <v>800</v>
      </c>
      <c r="AB376">
        <v>1</v>
      </c>
      <c r="AC376">
        <v>3</v>
      </c>
      <c r="AD376">
        <v>168.755</v>
      </c>
      <c r="AE376">
        <v>268</v>
      </c>
      <c r="AF376">
        <v>85.36</v>
      </c>
      <c r="AG376">
        <v>10.61</v>
      </c>
      <c r="AH376">
        <v>-999</v>
      </c>
      <c r="AI376" t="s">
        <v>676</v>
      </c>
      <c r="AJ376" s="46" t="s">
        <v>440</v>
      </c>
      <c r="AK376">
        <v>-999</v>
      </c>
      <c r="AL376">
        <v>-999</v>
      </c>
      <c r="AM376">
        <v>-999</v>
      </c>
      <c r="AN376">
        <v>-999</v>
      </c>
      <c r="AO376" s="46" t="s">
        <v>442</v>
      </c>
      <c r="AP376" t="s">
        <v>1770</v>
      </c>
      <c r="AQ376" t="s">
        <v>440</v>
      </c>
      <c r="AR376">
        <v>-999</v>
      </c>
      <c r="AS376" s="46">
        <v>-999</v>
      </c>
      <c r="AT376" s="46" t="s">
        <v>442</v>
      </c>
      <c r="AU376" s="46">
        <v>0</v>
      </c>
      <c r="AV376" s="46" t="s">
        <v>442</v>
      </c>
      <c r="AW376" s="46" t="s">
        <v>442</v>
      </c>
      <c r="AX376" s="46" t="s">
        <v>442</v>
      </c>
      <c r="AY376" s="46" t="s">
        <v>479</v>
      </c>
      <c r="AZ376" s="46" t="s">
        <v>440</v>
      </c>
      <c r="BA376" t="s">
        <v>442</v>
      </c>
      <c r="BB376" t="s">
        <v>442</v>
      </c>
      <c r="BC376">
        <v>-999</v>
      </c>
      <c r="BD376">
        <v>-999</v>
      </c>
      <c r="BE376">
        <v>-999</v>
      </c>
      <c r="BF376" s="2">
        <v>0.42083333333333334</v>
      </c>
      <c r="BG376">
        <v>2</v>
      </c>
      <c r="BH376" t="s">
        <v>1054</v>
      </c>
      <c r="BI376">
        <v>-999</v>
      </c>
      <c r="BJ376">
        <v>-999</v>
      </c>
      <c r="BK376">
        <v>-999</v>
      </c>
      <c r="BL376" s="2">
        <v>0.42152777777777778</v>
      </c>
      <c r="BM376">
        <v>-999</v>
      </c>
      <c r="BN376">
        <v>-999</v>
      </c>
      <c r="BO376">
        <v>-999</v>
      </c>
      <c r="BP376">
        <v>-999</v>
      </c>
      <c r="BQ376">
        <v>-999</v>
      </c>
      <c r="BR376">
        <v>800</v>
      </c>
      <c r="BS376">
        <v>-999</v>
      </c>
      <c r="BT376">
        <v>7.2929999999999993</v>
      </c>
      <c r="BU376">
        <v>-22.169</v>
      </c>
      <c r="BV376">
        <v>0.24030309999999999</v>
      </c>
      <c r="BW376">
        <v>0.27301540000000002</v>
      </c>
      <c r="BX376">
        <v>0.13768730000000001</v>
      </c>
      <c r="BY376">
        <v>5.733804E-2</v>
      </c>
      <c r="BZ376">
        <v>0.29165619999999998</v>
      </c>
      <c r="CA376" t="s">
        <v>429</v>
      </c>
      <c r="CB376" t="s">
        <v>429</v>
      </c>
      <c r="CC376" t="s">
        <v>429</v>
      </c>
      <c r="CD376" t="s">
        <v>429</v>
      </c>
      <c r="CE376" t="s">
        <v>429</v>
      </c>
      <c r="CF376" t="s">
        <v>429</v>
      </c>
      <c r="CG376" t="s">
        <v>429</v>
      </c>
      <c r="CH376" t="s">
        <v>429</v>
      </c>
      <c r="CI376" t="s">
        <v>429</v>
      </c>
      <c r="CJ376" t="s">
        <v>429</v>
      </c>
      <c r="CK376" t="s">
        <v>429</v>
      </c>
      <c r="CL376" t="s">
        <v>429</v>
      </c>
      <c r="CM376" t="s">
        <v>429</v>
      </c>
      <c r="CN376" t="s">
        <v>429</v>
      </c>
      <c r="CO376" t="s">
        <v>429</v>
      </c>
    </row>
    <row r="377" spans="1:94" x14ac:dyDescent="0.3">
      <c r="A377" t="s">
        <v>372</v>
      </c>
      <c r="B377" s="1">
        <v>42945</v>
      </c>
      <c r="C377" t="s">
        <v>394</v>
      </c>
      <c r="D377" s="46" t="s">
        <v>413</v>
      </c>
      <c r="E377" t="s">
        <v>423</v>
      </c>
      <c r="F377">
        <v>26.602919</v>
      </c>
      <c r="G377">
        <v>-80.072490999999999</v>
      </c>
      <c r="H377" s="2">
        <v>0.39027777777777778</v>
      </c>
      <c r="I377">
        <v>86.1</v>
      </c>
      <c r="J377">
        <v>70</v>
      </c>
      <c r="K377">
        <v>97</v>
      </c>
      <c r="L377" s="46">
        <v>4</v>
      </c>
      <c r="M377" s="2">
        <v>0.42777777777777781</v>
      </c>
      <c r="N377">
        <v>86.2</v>
      </c>
      <c r="O377">
        <v>74.400000000000006</v>
      </c>
      <c r="P377">
        <v>100.2</v>
      </c>
      <c r="Q377">
        <v>4.9000000000000004</v>
      </c>
      <c r="R377" t="s">
        <v>440</v>
      </c>
      <c r="S377">
        <v>356</v>
      </c>
      <c r="T377" s="2">
        <v>0.39027777777777778</v>
      </c>
      <c r="U377" s="2">
        <v>0.42777777777777781</v>
      </c>
      <c r="V377">
        <v>54.00000000000005</v>
      </c>
      <c r="W377" s="2">
        <v>0.39999999999999997</v>
      </c>
      <c r="X377" t="s">
        <v>429</v>
      </c>
      <c r="Y377" t="s">
        <v>454</v>
      </c>
      <c r="Z377" s="46" t="s">
        <v>485</v>
      </c>
      <c r="AA377">
        <v>760</v>
      </c>
      <c r="AB377">
        <v>1</v>
      </c>
      <c r="AC377">
        <v>3</v>
      </c>
      <c r="AD377">
        <v>128.535</v>
      </c>
      <c r="AE377">
        <v>265</v>
      </c>
      <c r="AF377">
        <v>87.745000000000005</v>
      </c>
      <c r="AG377">
        <v>10.53</v>
      </c>
      <c r="AH377">
        <v>-999</v>
      </c>
      <c r="AI377" t="s">
        <v>691</v>
      </c>
      <c r="AJ377" s="46" t="s">
        <v>440</v>
      </c>
      <c r="AK377">
        <v>-999</v>
      </c>
      <c r="AL377">
        <v>-999</v>
      </c>
      <c r="AM377">
        <v>-999</v>
      </c>
      <c r="AN377">
        <v>-999</v>
      </c>
      <c r="AO377" s="46" t="s">
        <v>429</v>
      </c>
      <c r="AP377" t="s">
        <v>429</v>
      </c>
      <c r="AQ377" t="s">
        <v>440</v>
      </c>
      <c r="AR377">
        <v>-999</v>
      </c>
      <c r="AS377" s="46">
        <v>-999</v>
      </c>
      <c r="AT377" s="46" t="s">
        <v>442</v>
      </c>
      <c r="AU377" s="46">
        <v>-999</v>
      </c>
      <c r="AV377" s="46" t="s">
        <v>442</v>
      </c>
      <c r="AW377" s="46" t="s">
        <v>442</v>
      </c>
      <c r="AX377" s="46" t="s">
        <v>442</v>
      </c>
      <c r="AY377" s="46" t="s">
        <v>481</v>
      </c>
      <c r="AZ377" s="46" t="s">
        <v>442</v>
      </c>
      <c r="BA377" t="s">
        <v>442</v>
      </c>
      <c r="BB377" t="s">
        <v>442</v>
      </c>
      <c r="BC377">
        <v>-999</v>
      </c>
      <c r="BD377">
        <v>-999</v>
      </c>
      <c r="BE377">
        <v>-999</v>
      </c>
      <c r="BF377" s="2">
        <v>0.45763888888888887</v>
      </c>
      <c r="BG377">
        <v>2</v>
      </c>
      <c r="BH377" t="s">
        <v>466</v>
      </c>
      <c r="BI377">
        <v>-999</v>
      </c>
      <c r="BJ377">
        <v>-999</v>
      </c>
      <c r="BK377">
        <v>-999</v>
      </c>
      <c r="BL377" s="2">
        <v>0.47847222222222219</v>
      </c>
      <c r="BM377">
        <v>-999</v>
      </c>
      <c r="BN377">
        <v>-999</v>
      </c>
      <c r="BO377">
        <v>-999</v>
      </c>
      <c r="BP377">
        <v>-999</v>
      </c>
      <c r="BQ377">
        <v>-999</v>
      </c>
      <c r="BR377">
        <v>1100</v>
      </c>
      <c r="BS377">
        <v>-999</v>
      </c>
      <c r="BT377">
        <v>6.7189999999999994</v>
      </c>
      <c r="BU377">
        <v>-20.701000000000001</v>
      </c>
      <c r="BV377">
        <v>0.2609766</v>
      </c>
      <c r="BW377">
        <v>0.27501759999999997</v>
      </c>
      <c r="BX377">
        <v>0.10485070000000001</v>
      </c>
      <c r="BY377">
        <v>3.3940449999999997E-2</v>
      </c>
      <c r="BZ377">
        <v>0.32521480000000003</v>
      </c>
      <c r="CA377" t="s">
        <v>429</v>
      </c>
      <c r="CB377" t="s">
        <v>429</v>
      </c>
      <c r="CC377" t="s">
        <v>429</v>
      </c>
      <c r="CD377" t="s">
        <v>429</v>
      </c>
      <c r="CE377" t="s">
        <v>429</v>
      </c>
      <c r="CF377" t="s">
        <v>429</v>
      </c>
      <c r="CG377" t="s">
        <v>429</v>
      </c>
      <c r="CH377" t="s">
        <v>429</v>
      </c>
      <c r="CI377" t="s">
        <v>429</v>
      </c>
      <c r="CJ377" t="s">
        <v>429</v>
      </c>
      <c r="CK377" t="s">
        <v>429</v>
      </c>
      <c r="CL377" t="s">
        <v>429</v>
      </c>
      <c r="CM377" t="s">
        <v>429</v>
      </c>
      <c r="CN377" t="s">
        <v>429</v>
      </c>
      <c r="CO377" t="s">
        <v>429</v>
      </c>
    </row>
    <row r="378" spans="1:94" x14ac:dyDescent="0.3">
      <c r="A378" t="s">
        <v>373</v>
      </c>
      <c r="B378" s="1">
        <v>42945</v>
      </c>
      <c r="C378" t="s">
        <v>394</v>
      </c>
      <c r="D378" s="46" t="s">
        <v>413</v>
      </c>
      <c r="E378" t="s">
        <v>423</v>
      </c>
      <c r="F378">
        <v>26.602919</v>
      </c>
      <c r="G378">
        <v>-80.072490999999999</v>
      </c>
      <c r="H378" s="2">
        <v>0.39027777777777778</v>
      </c>
      <c r="I378">
        <v>86.1</v>
      </c>
      <c r="J378">
        <v>70</v>
      </c>
      <c r="K378">
        <v>97</v>
      </c>
      <c r="L378" s="46">
        <v>4</v>
      </c>
      <c r="M378" s="2">
        <v>0.42777777777777781</v>
      </c>
      <c r="N378">
        <v>86.2</v>
      </c>
      <c r="O378">
        <v>74.400000000000006</v>
      </c>
      <c r="P378">
        <v>100.2</v>
      </c>
      <c r="Q378">
        <v>4.9000000000000004</v>
      </c>
      <c r="R378" t="s">
        <v>440</v>
      </c>
      <c r="S378">
        <v>357</v>
      </c>
      <c r="T378" s="2">
        <v>0.39027777777777778</v>
      </c>
      <c r="U378" s="2">
        <v>0.42777777777777781</v>
      </c>
      <c r="V378">
        <v>54.00000000000005</v>
      </c>
      <c r="W378" s="2">
        <v>0.4055555555555555</v>
      </c>
      <c r="X378" t="s">
        <v>429</v>
      </c>
      <c r="Y378" t="s">
        <v>454</v>
      </c>
      <c r="Z378" s="46" t="s">
        <v>488</v>
      </c>
      <c r="AA378">
        <v>1000</v>
      </c>
      <c r="AB378">
        <v>4</v>
      </c>
      <c r="AC378">
        <v>3</v>
      </c>
      <c r="AD378">
        <v>157.255</v>
      </c>
      <c r="AE378">
        <v>283</v>
      </c>
      <c r="AF378">
        <v>97.82</v>
      </c>
      <c r="AG378">
        <v>11.195</v>
      </c>
      <c r="AH378">
        <v>-999</v>
      </c>
      <c r="AI378" t="s">
        <v>692</v>
      </c>
      <c r="AJ378" s="46" t="s">
        <v>440</v>
      </c>
      <c r="AK378">
        <v>-999</v>
      </c>
      <c r="AL378">
        <v>-999</v>
      </c>
      <c r="AM378">
        <v>-999</v>
      </c>
      <c r="AN378">
        <v>-999</v>
      </c>
      <c r="AO378" s="46" t="s">
        <v>442</v>
      </c>
      <c r="AP378" t="s">
        <v>1770</v>
      </c>
      <c r="AQ378" t="s">
        <v>442</v>
      </c>
      <c r="AR378" t="s">
        <v>1770</v>
      </c>
      <c r="AS378" s="46" t="s">
        <v>429</v>
      </c>
      <c r="AT378" s="46" t="s">
        <v>442</v>
      </c>
      <c r="AU378" s="46">
        <v>-999</v>
      </c>
      <c r="AV378" s="46" t="s">
        <v>442</v>
      </c>
      <c r="AW378" s="46" t="s">
        <v>442</v>
      </c>
      <c r="AX378" s="46" t="s">
        <v>442</v>
      </c>
      <c r="AY378" s="46" t="s">
        <v>481</v>
      </c>
      <c r="AZ378" s="46" t="s">
        <v>442</v>
      </c>
      <c r="BA378" t="s">
        <v>442</v>
      </c>
      <c r="BB378" t="s">
        <v>442</v>
      </c>
      <c r="BC378">
        <v>-999</v>
      </c>
      <c r="BD378">
        <v>-999</v>
      </c>
      <c r="BE378">
        <v>-999</v>
      </c>
      <c r="BF378" s="2">
        <v>0.42430555555555555</v>
      </c>
      <c r="BG378">
        <v>1.3</v>
      </c>
      <c r="BH378" t="s">
        <v>466</v>
      </c>
      <c r="BI378">
        <v>-999</v>
      </c>
      <c r="BJ378">
        <v>-999</v>
      </c>
      <c r="BK378">
        <v>-999</v>
      </c>
      <c r="BL378" s="2">
        <v>0.47847222222222219</v>
      </c>
      <c r="BM378">
        <v>-999</v>
      </c>
      <c r="BN378">
        <v>-999</v>
      </c>
      <c r="BO378">
        <v>-999</v>
      </c>
      <c r="BP378">
        <v>-999</v>
      </c>
      <c r="BQ378">
        <v>-999</v>
      </c>
      <c r="BR378">
        <v>700</v>
      </c>
      <c r="BS378">
        <v>-999</v>
      </c>
      <c r="BT378">
        <v>7.1905714285714284</v>
      </c>
      <c r="BU378">
        <v>-20.834000000000003</v>
      </c>
      <c r="BV378">
        <v>0.26080540000000002</v>
      </c>
      <c r="BW378">
        <v>0.27719159999999998</v>
      </c>
      <c r="BX378">
        <v>0.14422769999999999</v>
      </c>
      <c r="BY378">
        <v>4.5243720000000001E-2</v>
      </c>
      <c r="BZ378">
        <v>0.27253159999999998</v>
      </c>
      <c r="CA378" t="s">
        <v>429</v>
      </c>
      <c r="CB378" t="s">
        <v>429</v>
      </c>
      <c r="CC378" t="s">
        <v>429</v>
      </c>
      <c r="CD378" t="s">
        <v>429</v>
      </c>
      <c r="CE378" t="s">
        <v>429</v>
      </c>
      <c r="CF378" t="s">
        <v>429</v>
      </c>
      <c r="CG378" t="s">
        <v>429</v>
      </c>
      <c r="CH378" t="s">
        <v>429</v>
      </c>
      <c r="CI378" t="s">
        <v>429</v>
      </c>
      <c r="CJ378" t="s">
        <v>429</v>
      </c>
      <c r="CK378" t="s">
        <v>429</v>
      </c>
      <c r="CL378" t="s">
        <v>429</v>
      </c>
      <c r="CM378" t="s">
        <v>429</v>
      </c>
      <c r="CN378" t="s">
        <v>429</v>
      </c>
      <c r="CO378" t="s">
        <v>429</v>
      </c>
    </row>
    <row r="379" spans="1:94" x14ac:dyDescent="0.3">
      <c r="A379" t="s">
        <v>378</v>
      </c>
      <c r="B379" s="1">
        <v>42953</v>
      </c>
      <c r="C379" t="s">
        <v>394</v>
      </c>
      <c r="D379" s="46" t="s">
        <v>413</v>
      </c>
      <c r="E379" t="s">
        <v>423</v>
      </c>
      <c r="F379">
        <v>26.602919</v>
      </c>
      <c r="G379">
        <v>-80.072490999999999</v>
      </c>
      <c r="H379" s="2">
        <v>0.47083333333333338</v>
      </c>
      <c r="I379">
        <v>89.4</v>
      </c>
      <c r="J379">
        <v>65.3</v>
      </c>
      <c r="K379">
        <v>100.7</v>
      </c>
      <c r="L379" s="46">
        <v>3.6</v>
      </c>
      <c r="M379" s="2">
        <v>0.49374999999999997</v>
      </c>
      <c r="N379">
        <v>90.4</v>
      </c>
      <c r="O379">
        <v>68.3</v>
      </c>
      <c r="P379">
        <v>105.9</v>
      </c>
      <c r="Q379">
        <v>3.8</v>
      </c>
      <c r="R379" t="s">
        <v>429</v>
      </c>
      <c r="S379">
        <v>362</v>
      </c>
      <c r="T379" s="2">
        <v>0.47222222222222227</v>
      </c>
      <c r="U379" s="2">
        <v>0.48958333333333331</v>
      </c>
      <c r="V379">
        <v>24.999999999999911</v>
      </c>
      <c r="W379" s="2">
        <v>0.47222222222222227</v>
      </c>
      <c r="X379" s="46" t="s">
        <v>1823</v>
      </c>
      <c r="Y379" t="s">
        <v>454</v>
      </c>
      <c r="Z379" s="46" t="s">
        <v>485</v>
      </c>
      <c r="AA379">
        <v>740</v>
      </c>
      <c r="AB379">
        <v>2</v>
      </c>
      <c r="AC379">
        <v>4</v>
      </c>
      <c r="AD379">
        <v>131.79499999999999</v>
      </c>
      <c r="AE379">
        <v>275</v>
      </c>
      <c r="AF379">
        <v>97.334999999999994</v>
      </c>
      <c r="AG379">
        <v>9.9649999999999999</v>
      </c>
      <c r="AH379">
        <v>-999</v>
      </c>
      <c r="AI379" t="s">
        <v>697</v>
      </c>
      <c r="AJ379" s="46" t="s">
        <v>440</v>
      </c>
      <c r="AK379">
        <v>-999</v>
      </c>
      <c r="AL379">
        <v>-999</v>
      </c>
      <c r="AM379">
        <v>-999</v>
      </c>
      <c r="AN379">
        <v>-999</v>
      </c>
      <c r="AO379" s="46" t="s">
        <v>442</v>
      </c>
      <c r="AP379" t="s">
        <v>1770</v>
      </c>
      <c r="AQ379" t="s">
        <v>440</v>
      </c>
      <c r="AR379">
        <v>-999</v>
      </c>
      <c r="AS379" s="46">
        <v>-999</v>
      </c>
      <c r="AT379" s="46" t="s">
        <v>442</v>
      </c>
      <c r="AU379" s="46">
        <v>0</v>
      </c>
      <c r="AV379" s="46" t="s">
        <v>442</v>
      </c>
      <c r="AW379" s="46" t="s">
        <v>442</v>
      </c>
      <c r="AX379" s="46" t="s">
        <v>442</v>
      </c>
      <c r="AY379" s="46" t="s">
        <v>781</v>
      </c>
      <c r="AZ379" s="46" t="s">
        <v>440</v>
      </c>
      <c r="BA379" t="s">
        <v>442</v>
      </c>
      <c r="BB379" t="s">
        <v>442</v>
      </c>
      <c r="BC379">
        <v>-999</v>
      </c>
      <c r="BD379">
        <v>-999</v>
      </c>
      <c r="BE379">
        <v>-999</v>
      </c>
      <c r="BF379" s="2" t="s">
        <v>1069</v>
      </c>
      <c r="BG379">
        <v>2</v>
      </c>
      <c r="BH379" t="s">
        <v>1070</v>
      </c>
      <c r="BI379">
        <v>-999</v>
      </c>
      <c r="BJ379">
        <v>-999</v>
      </c>
      <c r="BK379">
        <v>-999</v>
      </c>
      <c r="BL379" s="2">
        <v>0.4777777777777778</v>
      </c>
      <c r="BM379">
        <v>-999</v>
      </c>
      <c r="BN379">
        <v>-999</v>
      </c>
      <c r="BO379">
        <v>-999</v>
      </c>
      <c r="BP379">
        <v>-999</v>
      </c>
      <c r="BQ379">
        <v>-999</v>
      </c>
      <c r="BR379">
        <v>480</v>
      </c>
      <c r="BS379">
        <v>-999</v>
      </c>
      <c r="BT379">
        <v>8.1440000000000001</v>
      </c>
      <c r="BU379">
        <v>-21.945</v>
      </c>
      <c r="BV379">
        <v>0.20930109999999999</v>
      </c>
      <c r="BW379">
        <v>0.22784460000000001</v>
      </c>
      <c r="BX379">
        <v>0.2007109</v>
      </c>
      <c r="BY379">
        <v>0.1309979</v>
      </c>
      <c r="BZ379">
        <v>0.2311455</v>
      </c>
      <c r="CA379" t="s">
        <v>429</v>
      </c>
      <c r="CB379" t="s">
        <v>429</v>
      </c>
      <c r="CC379" t="s">
        <v>429</v>
      </c>
      <c r="CD379">
        <v>4</v>
      </c>
      <c r="CE379">
        <v>40</v>
      </c>
      <c r="CF379">
        <v>20</v>
      </c>
      <c r="CG379">
        <f t="shared" ref="CG379:CG391" si="5">CF379/CE379</f>
        <v>0.5</v>
      </c>
      <c r="CH379">
        <v>2</v>
      </c>
      <c r="CI379" s="34" t="s">
        <v>1814</v>
      </c>
      <c r="CJ379" s="34" t="s">
        <v>1815</v>
      </c>
      <c r="CK379" t="s">
        <v>429</v>
      </c>
      <c r="CL379" s="34">
        <v>1</v>
      </c>
      <c r="CM379" s="34">
        <v>0</v>
      </c>
      <c r="CN379" s="34">
        <v>0</v>
      </c>
      <c r="CO379" t="s">
        <v>1816</v>
      </c>
    </row>
    <row r="380" spans="1:94" x14ac:dyDescent="0.3">
      <c r="A380" t="s">
        <v>298</v>
      </c>
      <c r="B380" s="1">
        <v>42790</v>
      </c>
      <c r="C380" t="s">
        <v>393</v>
      </c>
      <c r="D380" s="46" t="s">
        <v>417</v>
      </c>
      <c r="E380" t="s">
        <v>424</v>
      </c>
      <c r="F380">
        <v>26.835647000000002</v>
      </c>
      <c r="G380">
        <v>-80.166162999999997</v>
      </c>
      <c r="H380" s="2" t="s">
        <v>429</v>
      </c>
      <c r="I380" t="s">
        <v>429</v>
      </c>
      <c r="J380" t="s">
        <v>429</v>
      </c>
      <c r="K380" t="s">
        <v>429</v>
      </c>
      <c r="L380" s="46" t="s">
        <v>429</v>
      </c>
      <c r="M380" s="2">
        <v>0.46319444444444446</v>
      </c>
      <c r="N380">
        <v>80.3</v>
      </c>
      <c r="O380">
        <v>65.7</v>
      </c>
      <c r="P380">
        <v>86.5</v>
      </c>
      <c r="Q380">
        <v>3.5</v>
      </c>
      <c r="R380" t="s">
        <v>440</v>
      </c>
      <c r="S380">
        <v>280</v>
      </c>
      <c r="T380" s="2">
        <v>0.27083333333333331</v>
      </c>
      <c r="U380" s="2">
        <v>0.45833333333333331</v>
      </c>
      <c r="V380">
        <v>270</v>
      </c>
      <c r="W380" s="2">
        <v>0.34236111111111112</v>
      </c>
      <c r="X380" t="s">
        <v>429</v>
      </c>
      <c r="Y380" t="s">
        <v>473</v>
      </c>
      <c r="Z380" s="46" t="s">
        <v>485</v>
      </c>
      <c r="AA380">
        <v>810</v>
      </c>
      <c r="AB380">
        <v>2</v>
      </c>
      <c r="AC380">
        <v>3</v>
      </c>
      <c r="AD380">
        <v>142.86500000000001</v>
      </c>
      <c r="AE380">
        <v>299</v>
      </c>
      <c r="AF380">
        <v>99.745000000000005</v>
      </c>
      <c r="AG380">
        <v>10.035</v>
      </c>
      <c r="AH380">
        <v>-999</v>
      </c>
      <c r="AI380" t="s">
        <v>616</v>
      </c>
      <c r="AJ380" s="46" t="s">
        <v>440</v>
      </c>
      <c r="AK380">
        <v>-999</v>
      </c>
      <c r="AL380">
        <v>-999</v>
      </c>
      <c r="AM380">
        <v>-999</v>
      </c>
      <c r="AN380">
        <v>-999</v>
      </c>
      <c r="AO380" s="46" t="s">
        <v>442</v>
      </c>
      <c r="AP380">
        <v>0.28699999999999998</v>
      </c>
      <c r="AQ380">
        <v>-999</v>
      </c>
      <c r="AR380">
        <v>-999</v>
      </c>
      <c r="AS380" s="46">
        <v>-999</v>
      </c>
      <c r="AT380" s="46" t="s">
        <v>442</v>
      </c>
      <c r="AU380" s="46">
        <v>-999</v>
      </c>
      <c r="AV380" s="46" t="s">
        <v>442</v>
      </c>
      <c r="AW380" s="46" t="s">
        <v>442</v>
      </c>
      <c r="AX380" s="46" t="s">
        <v>442</v>
      </c>
      <c r="AY380" s="46" t="s">
        <v>750</v>
      </c>
      <c r="AZ380" s="46" t="s">
        <v>442</v>
      </c>
      <c r="BA380" t="s">
        <v>442</v>
      </c>
      <c r="BB380" t="s">
        <v>442</v>
      </c>
      <c r="BC380">
        <v>-999</v>
      </c>
      <c r="BD380">
        <v>-999</v>
      </c>
      <c r="BE380">
        <v>-999</v>
      </c>
      <c r="BF380" s="2">
        <v>0.36527777777777781</v>
      </c>
      <c r="BG380">
        <v>0.6</v>
      </c>
      <c r="BH380" t="s">
        <v>750</v>
      </c>
      <c r="BI380" s="43">
        <v>-999</v>
      </c>
      <c r="BJ380">
        <v>-999</v>
      </c>
      <c r="BK380">
        <v>-999</v>
      </c>
      <c r="BL380" s="2">
        <v>0.4694444444444445</v>
      </c>
      <c r="BM380">
        <v>-999</v>
      </c>
      <c r="BN380">
        <v>-999</v>
      </c>
      <c r="BO380">
        <v>-999</v>
      </c>
      <c r="BP380">
        <v>-999</v>
      </c>
      <c r="BQ380">
        <v>-999</v>
      </c>
      <c r="BR380">
        <v>500</v>
      </c>
      <c r="BS380">
        <v>-999</v>
      </c>
      <c r="BT380">
        <v>6.8077800000000002</v>
      </c>
      <c r="BU380">
        <v>-26.361000000000001</v>
      </c>
      <c r="BV380">
        <v>0.12620529999999999</v>
      </c>
      <c r="BW380">
        <v>0.27185140000000002</v>
      </c>
      <c r="BX380">
        <v>5.5347609999999998E-2</v>
      </c>
      <c r="BY380">
        <v>5.371766E-2</v>
      </c>
      <c r="BZ380">
        <v>0.50287800000000005</v>
      </c>
      <c r="CA380" t="s">
        <v>429</v>
      </c>
      <c r="CB380" t="s">
        <v>429</v>
      </c>
      <c r="CC380" t="s">
        <v>429</v>
      </c>
      <c r="CD380">
        <v>1</v>
      </c>
      <c r="CE380">
        <v>15</v>
      </c>
      <c r="CF380">
        <v>30</v>
      </c>
      <c r="CG380">
        <f t="shared" si="5"/>
        <v>2</v>
      </c>
      <c r="CH380">
        <v>1</v>
      </c>
      <c r="CI380" s="13" t="s">
        <v>1188</v>
      </c>
      <c r="CJ380" s="13" t="s">
        <v>1189</v>
      </c>
      <c r="CK380" s="13">
        <v>1</v>
      </c>
      <c r="CL380" s="13">
        <v>0</v>
      </c>
      <c r="CM380" s="13">
        <v>0</v>
      </c>
      <c r="CN380" s="13">
        <v>1</v>
      </c>
      <c r="CO380" t="s">
        <v>1816</v>
      </c>
      <c r="CP380" s="8" t="s">
        <v>1190</v>
      </c>
    </row>
    <row r="381" spans="1:94" x14ac:dyDescent="0.3">
      <c r="A381" t="s">
        <v>299</v>
      </c>
      <c r="B381" s="1">
        <v>42790</v>
      </c>
      <c r="C381" t="s">
        <v>393</v>
      </c>
      <c r="D381" s="46" t="s">
        <v>417</v>
      </c>
      <c r="E381" t="s">
        <v>424</v>
      </c>
      <c r="F381">
        <v>26.835647000000002</v>
      </c>
      <c r="G381">
        <v>-80.166162999999997</v>
      </c>
      <c r="H381" s="2" t="s">
        <v>429</v>
      </c>
      <c r="I381" t="s">
        <v>429</v>
      </c>
      <c r="J381" t="s">
        <v>429</v>
      </c>
      <c r="K381" t="s">
        <v>429</v>
      </c>
      <c r="L381" s="46" t="s">
        <v>429</v>
      </c>
      <c r="M381" s="2">
        <v>0.46319444444444446</v>
      </c>
      <c r="N381">
        <v>80.3</v>
      </c>
      <c r="O381">
        <v>65.7</v>
      </c>
      <c r="P381">
        <v>86.5</v>
      </c>
      <c r="Q381">
        <v>3.5</v>
      </c>
      <c r="R381" t="s">
        <v>440</v>
      </c>
      <c r="S381">
        <v>281</v>
      </c>
      <c r="T381" s="2">
        <v>0.27083333333333331</v>
      </c>
      <c r="U381" s="2">
        <v>0.45833333333333331</v>
      </c>
      <c r="V381">
        <v>270</v>
      </c>
      <c r="W381" s="2">
        <v>0.38263888888888892</v>
      </c>
      <c r="X381" t="s">
        <v>429</v>
      </c>
      <c r="Y381" t="s">
        <v>473</v>
      </c>
      <c r="Z381" s="46" t="s">
        <v>486</v>
      </c>
      <c r="AA381">
        <v>1040</v>
      </c>
      <c r="AB381">
        <v>2</v>
      </c>
      <c r="AC381">
        <v>3</v>
      </c>
      <c r="AD381">
        <v>163.34</v>
      </c>
      <c r="AE381">
        <v>295</v>
      </c>
      <c r="AF381">
        <v>103.11499999999999</v>
      </c>
      <c r="AG381">
        <v>10.15</v>
      </c>
      <c r="AH381">
        <v>-999</v>
      </c>
      <c r="AI381" t="s">
        <v>617</v>
      </c>
      <c r="AJ381" s="46" t="s">
        <v>442</v>
      </c>
      <c r="AK381">
        <v>50</v>
      </c>
      <c r="AL381" t="s">
        <v>442</v>
      </c>
      <c r="AM381">
        <v>214999</v>
      </c>
      <c r="AN381" t="s">
        <v>429</v>
      </c>
      <c r="AO381" s="46" t="s">
        <v>442</v>
      </c>
      <c r="AP381">
        <v>0.60599999999999998</v>
      </c>
      <c r="AQ381">
        <v>-999</v>
      </c>
      <c r="AR381">
        <v>-999</v>
      </c>
      <c r="AS381" s="46">
        <v>-999</v>
      </c>
      <c r="AT381" s="46" t="s">
        <v>442</v>
      </c>
      <c r="AU381" s="46">
        <v>0</v>
      </c>
      <c r="AV381" s="46" t="s">
        <v>442</v>
      </c>
      <c r="AW381" s="46" t="s">
        <v>442</v>
      </c>
      <c r="AX381" s="46" t="s">
        <v>442</v>
      </c>
      <c r="AY381" s="46" t="s">
        <v>750</v>
      </c>
      <c r="AZ381" s="46" t="s">
        <v>442</v>
      </c>
      <c r="BA381" t="s">
        <v>442</v>
      </c>
      <c r="BB381" t="s">
        <v>442</v>
      </c>
      <c r="BC381" s="2">
        <v>0.3840277777777778</v>
      </c>
      <c r="BD381">
        <v>0.45</v>
      </c>
      <c r="BE381" t="s">
        <v>467</v>
      </c>
      <c r="BF381" s="2">
        <v>0.39305555555555555</v>
      </c>
      <c r="BG381">
        <v>3</v>
      </c>
      <c r="BH381" t="s">
        <v>750</v>
      </c>
      <c r="BI381" s="2">
        <v>0.40347222222222223</v>
      </c>
      <c r="BJ381">
        <v>1.1000000000000001</v>
      </c>
      <c r="BK381" t="s">
        <v>750</v>
      </c>
      <c r="BL381" s="2">
        <v>0.4694444444444445</v>
      </c>
      <c r="BM381">
        <v>80</v>
      </c>
      <c r="BN381">
        <v>80</v>
      </c>
      <c r="BO381">
        <v>80</v>
      </c>
      <c r="BP381">
        <v>80</v>
      </c>
      <c r="BQ381">
        <v>80</v>
      </c>
      <c r="BR381">
        <v>1600</v>
      </c>
      <c r="BS381">
        <v>150</v>
      </c>
      <c r="BT381">
        <v>6.1457799999999994</v>
      </c>
      <c r="BU381">
        <v>-27.78</v>
      </c>
      <c r="BV381">
        <v>0.15965370000000001</v>
      </c>
      <c r="BW381">
        <v>0.2043394</v>
      </c>
      <c r="BX381">
        <v>3.834837E-2</v>
      </c>
      <c r="BY381">
        <v>4.5188029999999997E-2</v>
      </c>
      <c r="BZ381">
        <v>0.55247049999999998</v>
      </c>
      <c r="CA381" t="s">
        <v>429</v>
      </c>
      <c r="CB381" t="s">
        <v>429</v>
      </c>
      <c r="CC381" t="s">
        <v>429</v>
      </c>
      <c r="CD381">
        <v>1</v>
      </c>
      <c r="CE381">
        <v>15</v>
      </c>
      <c r="CF381">
        <v>30</v>
      </c>
      <c r="CG381">
        <f t="shared" si="5"/>
        <v>2</v>
      </c>
      <c r="CH381">
        <v>1</v>
      </c>
      <c r="CI381" s="13" t="s">
        <v>1188</v>
      </c>
      <c r="CJ381" s="13" t="s">
        <v>1189</v>
      </c>
      <c r="CK381" s="13">
        <v>1</v>
      </c>
      <c r="CL381" s="13">
        <v>0</v>
      </c>
      <c r="CM381" s="13">
        <v>0</v>
      </c>
      <c r="CN381" s="13">
        <v>1</v>
      </c>
      <c r="CO381" t="s">
        <v>1816</v>
      </c>
      <c r="CP381" s="8" t="s">
        <v>1190</v>
      </c>
    </row>
    <row r="382" spans="1:94" x14ac:dyDescent="0.3">
      <c r="A382" t="s">
        <v>300</v>
      </c>
      <c r="B382" s="1">
        <v>42790</v>
      </c>
      <c r="C382" t="s">
        <v>393</v>
      </c>
      <c r="D382" s="46" t="s">
        <v>417</v>
      </c>
      <c r="E382" t="s">
        <v>424</v>
      </c>
      <c r="F382">
        <v>26.835647000000002</v>
      </c>
      <c r="G382">
        <v>-80.166162999999997</v>
      </c>
      <c r="H382" s="2" t="s">
        <v>429</v>
      </c>
      <c r="I382" t="s">
        <v>429</v>
      </c>
      <c r="J382" t="s">
        <v>429</v>
      </c>
      <c r="K382" t="s">
        <v>429</v>
      </c>
      <c r="L382" s="46" t="s">
        <v>429</v>
      </c>
      <c r="M382" s="2">
        <v>0.46319444444444446</v>
      </c>
      <c r="N382">
        <v>80.3</v>
      </c>
      <c r="O382">
        <v>65.7</v>
      </c>
      <c r="P382">
        <v>86.5</v>
      </c>
      <c r="Q382">
        <v>3.5</v>
      </c>
      <c r="R382" t="s">
        <v>440</v>
      </c>
      <c r="S382">
        <v>282</v>
      </c>
      <c r="T382" s="2">
        <v>0.27083333333333331</v>
      </c>
      <c r="U382" s="2">
        <v>0.45833333333333331</v>
      </c>
      <c r="V382">
        <v>270</v>
      </c>
      <c r="W382" s="2">
        <v>0.4201388888888889</v>
      </c>
      <c r="X382" t="s">
        <v>429</v>
      </c>
      <c r="Y382" t="s">
        <v>473</v>
      </c>
      <c r="Z382" s="46" t="s">
        <v>486</v>
      </c>
      <c r="AA382">
        <v>730</v>
      </c>
      <c r="AB382">
        <v>3</v>
      </c>
      <c r="AC382">
        <v>3</v>
      </c>
      <c r="AD382">
        <v>162.065</v>
      </c>
      <c r="AE382">
        <v>300</v>
      </c>
      <c r="AF382">
        <v>101.05500000000001</v>
      </c>
      <c r="AG382">
        <v>10.63</v>
      </c>
      <c r="AH382">
        <v>-999</v>
      </c>
      <c r="AI382" t="s">
        <v>618</v>
      </c>
      <c r="AJ382" s="46" t="s">
        <v>442</v>
      </c>
      <c r="AK382">
        <v>47</v>
      </c>
      <c r="AL382" t="s">
        <v>442</v>
      </c>
      <c r="AM382">
        <v>214998</v>
      </c>
      <c r="AN382" t="s">
        <v>429</v>
      </c>
      <c r="AO382" s="46" t="s">
        <v>440</v>
      </c>
      <c r="AP382">
        <v>-999</v>
      </c>
      <c r="AQ382">
        <v>-999</v>
      </c>
      <c r="AR382">
        <v>-999</v>
      </c>
      <c r="AS382" s="46">
        <v>-999</v>
      </c>
      <c r="AT382" s="46" t="s">
        <v>429</v>
      </c>
      <c r="AU382" s="46">
        <v>-999</v>
      </c>
      <c r="AV382" s="46" t="s">
        <v>442</v>
      </c>
      <c r="AW382" s="46" t="s">
        <v>442</v>
      </c>
      <c r="AX382" s="46" t="s">
        <v>442</v>
      </c>
      <c r="AY382" s="46" t="s">
        <v>750</v>
      </c>
      <c r="AZ382" s="46" t="s">
        <v>442</v>
      </c>
      <c r="BA382" t="s">
        <v>442</v>
      </c>
      <c r="BB382" t="s">
        <v>442</v>
      </c>
      <c r="BC382" s="2">
        <v>0.4201388888888889</v>
      </c>
      <c r="BD382">
        <v>0.7</v>
      </c>
      <c r="BE382" t="s">
        <v>463</v>
      </c>
      <c r="BF382" s="2">
        <v>0.43124999999999997</v>
      </c>
      <c r="BG382">
        <v>1.1000000000000001</v>
      </c>
      <c r="BH382" t="s">
        <v>750</v>
      </c>
      <c r="BI382" s="2">
        <v>0.44166666666666665</v>
      </c>
      <c r="BJ382">
        <v>3</v>
      </c>
      <c r="BK382" t="s">
        <v>750</v>
      </c>
      <c r="BL382" s="2">
        <v>0.4694444444444445</v>
      </c>
      <c r="BM382">
        <v>80</v>
      </c>
      <c r="BN382">
        <v>80</v>
      </c>
      <c r="BO382">
        <v>80</v>
      </c>
      <c r="BP382">
        <v>80</v>
      </c>
      <c r="BQ382">
        <v>80</v>
      </c>
      <c r="BR382">
        <v>1820</v>
      </c>
      <c r="BS382">
        <v>150</v>
      </c>
      <c r="BT382">
        <v>5.95878</v>
      </c>
      <c r="BU382">
        <v>-26.628</v>
      </c>
      <c r="BV382">
        <v>0.1280289</v>
      </c>
      <c r="BW382">
        <v>0.16737630000000001</v>
      </c>
      <c r="BX382">
        <v>4.5742669999999999E-2</v>
      </c>
      <c r="BY382">
        <v>4.7266780000000001E-2</v>
      </c>
      <c r="BZ382">
        <v>0.6115853</v>
      </c>
      <c r="CA382" t="s">
        <v>429</v>
      </c>
      <c r="CB382" t="s">
        <v>429</v>
      </c>
      <c r="CC382" t="s">
        <v>429</v>
      </c>
      <c r="CD382">
        <v>1</v>
      </c>
      <c r="CE382">
        <v>15</v>
      </c>
      <c r="CF382">
        <v>30</v>
      </c>
      <c r="CG382">
        <f t="shared" si="5"/>
        <v>2</v>
      </c>
      <c r="CH382">
        <v>1</v>
      </c>
      <c r="CI382" s="13" t="s">
        <v>1188</v>
      </c>
      <c r="CJ382" s="13" t="s">
        <v>1189</v>
      </c>
      <c r="CK382" s="13">
        <v>1</v>
      </c>
      <c r="CL382" s="13">
        <v>0</v>
      </c>
      <c r="CM382" s="13">
        <v>0</v>
      </c>
      <c r="CN382" s="13">
        <v>1</v>
      </c>
      <c r="CO382" t="s">
        <v>1816</v>
      </c>
      <c r="CP382" s="8" t="s">
        <v>1190</v>
      </c>
    </row>
    <row r="383" spans="1:94" x14ac:dyDescent="0.3">
      <c r="A383" t="s">
        <v>302</v>
      </c>
      <c r="B383" s="1">
        <v>42791</v>
      </c>
      <c r="C383" t="s">
        <v>393</v>
      </c>
      <c r="D383" s="46" t="s">
        <v>417</v>
      </c>
      <c r="E383" t="s">
        <v>424</v>
      </c>
      <c r="F383">
        <v>26.835647000000002</v>
      </c>
      <c r="G383">
        <v>-80.166162999999997</v>
      </c>
      <c r="H383" s="2">
        <v>0.28263888888888888</v>
      </c>
      <c r="I383">
        <v>68.8</v>
      </c>
      <c r="J383">
        <v>83.6</v>
      </c>
      <c r="K383">
        <v>67.400000000000006</v>
      </c>
      <c r="L383" s="46">
        <v>0</v>
      </c>
      <c r="M383" s="2">
        <v>0.45</v>
      </c>
      <c r="N383">
        <v>79.8</v>
      </c>
      <c r="O383">
        <v>68.8</v>
      </c>
      <c r="P383">
        <v>82.5</v>
      </c>
      <c r="Q383">
        <v>2</v>
      </c>
      <c r="R383" t="s">
        <v>440</v>
      </c>
      <c r="S383">
        <v>284</v>
      </c>
      <c r="T383" s="2">
        <v>0.26805555555555555</v>
      </c>
      <c r="U383" s="2">
        <v>0.45833333333333331</v>
      </c>
      <c r="V383">
        <v>274</v>
      </c>
      <c r="W383" s="2">
        <v>0.28194444444444444</v>
      </c>
      <c r="X383" t="s">
        <v>429</v>
      </c>
      <c r="Y383" t="s">
        <v>475</v>
      </c>
      <c r="Z383" s="46" t="s">
        <v>486</v>
      </c>
      <c r="AA383">
        <v>1020</v>
      </c>
      <c r="AB383">
        <v>2</v>
      </c>
      <c r="AC383">
        <v>3</v>
      </c>
      <c r="AD383">
        <v>160.13999999999999</v>
      </c>
      <c r="AE383">
        <v>296</v>
      </c>
      <c r="AF383">
        <v>100.64</v>
      </c>
      <c r="AG383">
        <v>10.9</v>
      </c>
      <c r="AH383">
        <v>-999</v>
      </c>
      <c r="AI383" t="s">
        <v>620</v>
      </c>
      <c r="AJ383" s="46" t="s">
        <v>442</v>
      </c>
      <c r="AK383">
        <v>49</v>
      </c>
      <c r="AL383" t="s">
        <v>440</v>
      </c>
      <c r="AM383">
        <v>-999</v>
      </c>
      <c r="AN383">
        <v>-999</v>
      </c>
      <c r="AO383" s="46" t="s">
        <v>440</v>
      </c>
      <c r="AP383">
        <v>-999</v>
      </c>
      <c r="AQ383">
        <v>-999</v>
      </c>
      <c r="AR383">
        <v>-999</v>
      </c>
      <c r="AS383" s="46">
        <v>-999</v>
      </c>
      <c r="AT383" s="46" t="s">
        <v>440</v>
      </c>
      <c r="AU383" s="46">
        <v>-999</v>
      </c>
      <c r="AV383" s="46" t="s">
        <v>442</v>
      </c>
      <c r="AW383" s="46" t="s">
        <v>442</v>
      </c>
      <c r="AX383" s="46" t="s">
        <v>442</v>
      </c>
      <c r="AY383" s="46" t="s">
        <v>750</v>
      </c>
      <c r="AZ383" s="46" t="s">
        <v>442</v>
      </c>
      <c r="BA383" t="s">
        <v>442</v>
      </c>
      <c r="BB383" t="s">
        <v>442</v>
      </c>
      <c r="BC383" s="2">
        <v>0.28333333333333333</v>
      </c>
      <c r="BD383">
        <v>0.9</v>
      </c>
      <c r="BE383" t="s">
        <v>466</v>
      </c>
      <c r="BF383" s="2">
        <v>0.29375000000000001</v>
      </c>
      <c r="BG383">
        <v>0.8</v>
      </c>
      <c r="BH383" t="s">
        <v>472</v>
      </c>
      <c r="BI383" s="2">
        <v>0.30277777777777776</v>
      </c>
      <c r="BJ383">
        <v>0.75</v>
      </c>
      <c r="BK383" t="s">
        <v>750</v>
      </c>
      <c r="BL383" s="2">
        <v>0.40277777777777773</v>
      </c>
      <c r="BM383">
        <v>80</v>
      </c>
      <c r="BN383">
        <v>80</v>
      </c>
      <c r="BO383">
        <v>80</v>
      </c>
      <c r="BP383">
        <v>80</v>
      </c>
      <c r="BQ383">
        <v>80</v>
      </c>
      <c r="BR383">
        <v>380</v>
      </c>
      <c r="BS383">
        <v>150</v>
      </c>
      <c r="BT383">
        <v>6.4197799999999994</v>
      </c>
      <c r="BU383">
        <v>-26.611000000000001</v>
      </c>
      <c r="BV383">
        <v>0.18070369999999999</v>
      </c>
      <c r="BW383">
        <v>0.2365863</v>
      </c>
      <c r="BX383">
        <v>4.8258950000000002E-2</v>
      </c>
      <c r="BY383">
        <v>4.8885499999999998E-2</v>
      </c>
      <c r="BZ383">
        <v>0.48556549999999998</v>
      </c>
      <c r="CA383" t="s">
        <v>429</v>
      </c>
      <c r="CB383" t="s">
        <v>429</v>
      </c>
      <c r="CC383" t="s">
        <v>429</v>
      </c>
      <c r="CD383">
        <v>1</v>
      </c>
      <c r="CE383">
        <v>20</v>
      </c>
      <c r="CF383">
        <v>20</v>
      </c>
      <c r="CG383">
        <f t="shared" si="5"/>
        <v>1</v>
      </c>
      <c r="CH383">
        <v>2</v>
      </c>
      <c r="CI383" s="13" t="s">
        <v>1188</v>
      </c>
      <c r="CJ383" s="13" t="s">
        <v>1189</v>
      </c>
      <c r="CK383" s="13">
        <v>0</v>
      </c>
      <c r="CL383" s="13">
        <v>0</v>
      </c>
      <c r="CM383" s="13">
        <v>0</v>
      </c>
      <c r="CN383" s="13">
        <v>1</v>
      </c>
      <c r="CO383" t="s">
        <v>1816</v>
      </c>
      <c r="CP383" s="8" t="s">
        <v>1190</v>
      </c>
    </row>
    <row r="384" spans="1:94" x14ac:dyDescent="0.3">
      <c r="A384" t="s">
        <v>303</v>
      </c>
      <c r="B384" s="1">
        <v>42791</v>
      </c>
      <c r="C384" t="s">
        <v>393</v>
      </c>
      <c r="D384" s="46" t="s">
        <v>417</v>
      </c>
      <c r="E384" t="s">
        <v>424</v>
      </c>
      <c r="F384">
        <v>26.835647000000002</v>
      </c>
      <c r="G384">
        <v>-80.166162999999997</v>
      </c>
      <c r="H384" s="2">
        <v>0.28263888888888888</v>
      </c>
      <c r="I384">
        <v>68.8</v>
      </c>
      <c r="J384">
        <v>83.6</v>
      </c>
      <c r="K384">
        <v>67.400000000000006</v>
      </c>
      <c r="L384" s="46">
        <v>0</v>
      </c>
      <c r="M384" s="2">
        <v>0.45</v>
      </c>
      <c r="N384">
        <v>79.8</v>
      </c>
      <c r="O384">
        <v>68.8</v>
      </c>
      <c r="P384">
        <v>82.5</v>
      </c>
      <c r="Q384">
        <v>2</v>
      </c>
      <c r="R384" t="s">
        <v>440</v>
      </c>
      <c r="S384">
        <v>285</v>
      </c>
      <c r="T384" s="2">
        <v>0.26805555555555555</v>
      </c>
      <c r="U384" s="2">
        <v>0.45833333333333331</v>
      </c>
      <c r="V384">
        <v>274</v>
      </c>
      <c r="W384" s="2">
        <v>0.2951388888888889</v>
      </c>
      <c r="X384" t="s">
        <v>429</v>
      </c>
      <c r="Y384" t="s">
        <v>475</v>
      </c>
      <c r="Z384" s="46" t="s">
        <v>486</v>
      </c>
      <c r="AA384">
        <v>1100</v>
      </c>
      <c r="AB384">
        <v>2</v>
      </c>
      <c r="AC384">
        <v>4</v>
      </c>
      <c r="AD384">
        <v>163.86</v>
      </c>
      <c r="AE384">
        <v>297</v>
      </c>
      <c r="AF384">
        <v>116.25</v>
      </c>
      <c r="AG384">
        <v>10.19</v>
      </c>
      <c r="AH384">
        <v>-999</v>
      </c>
      <c r="AI384" t="s">
        <v>621</v>
      </c>
      <c r="AJ384" s="46" t="s">
        <v>442</v>
      </c>
      <c r="AK384">
        <v>35</v>
      </c>
      <c r="AL384" t="s">
        <v>442</v>
      </c>
      <c r="AM384">
        <v>150391</v>
      </c>
      <c r="AN384" t="s">
        <v>429</v>
      </c>
      <c r="AO384" s="46" t="s">
        <v>440</v>
      </c>
      <c r="AP384">
        <v>-999</v>
      </c>
      <c r="AQ384">
        <v>-999</v>
      </c>
      <c r="AR384">
        <v>-999</v>
      </c>
      <c r="AS384" s="46">
        <v>-999</v>
      </c>
      <c r="AT384" s="46" t="s">
        <v>440</v>
      </c>
      <c r="AU384" s="46">
        <v>-999</v>
      </c>
      <c r="AV384" s="46" t="s">
        <v>442</v>
      </c>
      <c r="AW384" s="46" t="s">
        <v>442</v>
      </c>
      <c r="AX384" s="46" t="s">
        <v>442</v>
      </c>
      <c r="AY384" s="46" t="s">
        <v>750</v>
      </c>
      <c r="AZ384" s="46" t="s">
        <v>442</v>
      </c>
      <c r="BA384" t="s">
        <v>442</v>
      </c>
      <c r="BB384" t="s">
        <v>442</v>
      </c>
      <c r="BC384" s="2">
        <v>0.29652777777777778</v>
      </c>
      <c r="BD384">
        <v>0.2</v>
      </c>
      <c r="BE384" t="s">
        <v>752</v>
      </c>
      <c r="BF384" s="2">
        <v>0.30763888888888891</v>
      </c>
      <c r="BG384">
        <v>2</v>
      </c>
      <c r="BH384" t="s">
        <v>750</v>
      </c>
      <c r="BI384" s="2">
        <v>0.31736111111111115</v>
      </c>
      <c r="BJ384">
        <v>0.9</v>
      </c>
      <c r="BK384" t="s">
        <v>481</v>
      </c>
      <c r="BL384" s="2">
        <v>0.40277777777777773</v>
      </c>
      <c r="BM384">
        <v>40</v>
      </c>
      <c r="BN384">
        <v>60</v>
      </c>
      <c r="BO384">
        <v>80</v>
      </c>
      <c r="BP384">
        <v>80</v>
      </c>
      <c r="BQ384">
        <v>80</v>
      </c>
      <c r="BR384">
        <v>1200</v>
      </c>
      <c r="BS384">
        <v>150</v>
      </c>
      <c r="BT384">
        <v>6.4887800000000002</v>
      </c>
      <c r="BU384">
        <v>-28.832999999999998</v>
      </c>
      <c r="BV384">
        <v>0.25445499999999999</v>
      </c>
      <c r="BW384">
        <v>0.26923789999999997</v>
      </c>
      <c r="BX384">
        <v>3.6355999999999999E-2</v>
      </c>
      <c r="BY384">
        <v>4.1049919999999997E-2</v>
      </c>
      <c r="BZ384">
        <v>0.39890120000000001</v>
      </c>
      <c r="CA384" t="s">
        <v>429</v>
      </c>
      <c r="CB384" t="s">
        <v>429</v>
      </c>
      <c r="CC384" t="s">
        <v>429</v>
      </c>
      <c r="CD384">
        <v>1</v>
      </c>
      <c r="CE384">
        <v>20</v>
      </c>
      <c r="CF384">
        <v>20</v>
      </c>
      <c r="CG384">
        <f t="shared" si="5"/>
        <v>1</v>
      </c>
      <c r="CH384">
        <v>2</v>
      </c>
      <c r="CI384" s="13" t="s">
        <v>1188</v>
      </c>
      <c r="CJ384" s="13" t="s">
        <v>1189</v>
      </c>
      <c r="CK384" s="13">
        <v>0</v>
      </c>
      <c r="CL384" s="13">
        <v>0</v>
      </c>
      <c r="CM384" s="13">
        <v>0</v>
      </c>
      <c r="CN384" s="13">
        <v>1</v>
      </c>
      <c r="CO384" t="s">
        <v>1816</v>
      </c>
      <c r="CP384" s="8" t="s">
        <v>1190</v>
      </c>
    </row>
    <row r="385" spans="1:94" x14ac:dyDescent="0.3">
      <c r="A385" t="s">
        <v>304</v>
      </c>
      <c r="B385" s="1">
        <v>42791</v>
      </c>
      <c r="C385" t="s">
        <v>393</v>
      </c>
      <c r="D385" s="46" t="s">
        <v>417</v>
      </c>
      <c r="E385" t="s">
        <v>424</v>
      </c>
      <c r="F385">
        <v>26.835647000000002</v>
      </c>
      <c r="G385">
        <v>-80.166162999999997</v>
      </c>
      <c r="H385" s="2">
        <v>0.28263888888888888</v>
      </c>
      <c r="I385">
        <v>68.8</v>
      </c>
      <c r="J385">
        <v>83.6</v>
      </c>
      <c r="K385">
        <v>67.400000000000006</v>
      </c>
      <c r="L385" s="46">
        <v>0</v>
      </c>
      <c r="M385" s="2">
        <v>0.45</v>
      </c>
      <c r="N385">
        <v>79.8</v>
      </c>
      <c r="O385">
        <v>68.8</v>
      </c>
      <c r="P385">
        <v>82.5</v>
      </c>
      <c r="Q385">
        <v>2</v>
      </c>
      <c r="R385" t="s">
        <v>440</v>
      </c>
      <c r="S385">
        <v>286</v>
      </c>
      <c r="T385" s="2">
        <v>0.26805555555555555</v>
      </c>
      <c r="U385" s="2">
        <v>0.45833333333333331</v>
      </c>
      <c r="V385">
        <v>274</v>
      </c>
      <c r="W385" s="2">
        <v>0.33749999999999997</v>
      </c>
      <c r="X385" t="s">
        <v>429</v>
      </c>
      <c r="Y385" t="s">
        <v>475</v>
      </c>
      <c r="Z385" s="46" t="s">
        <v>486</v>
      </c>
      <c r="AA385">
        <v>1060</v>
      </c>
      <c r="AB385">
        <v>2</v>
      </c>
      <c r="AC385">
        <v>2</v>
      </c>
      <c r="AD385">
        <v>160.54</v>
      </c>
      <c r="AE385">
        <v>288</v>
      </c>
      <c r="AF385">
        <v>97.9</v>
      </c>
      <c r="AG385">
        <v>10.86</v>
      </c>
      <c r="AH385">
        <v>-999</v>
      </c>
      <c r="AI385" t="s">
        <v>622</v>
      </c>
      <c r="AJ385" s="46" t="s">
        <v>442</v>
      </c>
      <c r="AK385">
        <v>48</v>
      </c>
      <c r="AL385" t="s">
        <v>440</v>
      </c>
      <c r="AM385">
        <v>-999</v>
      </c>
      <c r="AN385">
        <v>-999</v>
      </c>
      <c r="AO385" s="46" t="s">
        <v>429</v>
      </c>
      <c r="AP385" t="s">
        <v>429</v>
      </c>
      <c r="AQ385" t="s">
        <v>440</v>
      </c>
      <c r="AR385">
        <v>-999</v>
      </c>
      <c r="AS385" s="46">
        <v>-999</v>
      </c>
      <c r="AT385" s="46" t="s">
        <v>429</v>
      </c>
      <c r="AU385" s="46">
        <v>-999</v>
      </c>
      <c r="AV385" s="46" t="s">
        <v>442</v>
      </c>
      <c r="AW385" s="46" t="s">
        <v>442</v>
      </c>
      <c r="AX385" s="46" t="s">
        <v>442</v>
      </c>
      <c r="AY385" s="46" t="s">
        <v>750</v>
      </c>
      <c r="AZ385" s="46" t="s">
        <v>442</v>
      </c>
      <c r="BA385" t="s">
        <v>442</v>
      </c>
      <c r="BB385" t="s">
        <v>442</v>
      </c>
      <c r="BC385">
        <v>-999</v>
      </c>
      <c r="BD385">
        <v>-999</v>
      </c>
      <c r="BE385">
        <v>-999</v>
      </c>
      <c r="BF385" s="2">
        <v>0.35486111111111113</v>
      </c>
      <c r="BG385">
        <v>2.5</v>
      </c>
      <c r="BH385" t="s">
        <v>750</v>
      </c>
      <c r="BI385" s="2">
        <v>0.37013888888888885</v>
      </c>
      <c r="BJ385" t="s">
        <v>429</v>
      </c>
      <c r="BK385" t="s">
        <v>750</v>
      </c>
      <c r="BL385" s="2">
        <v>0.40277777777777773</v>
      </c>
      <c r="BM385">
        <v>-999</v>
      </c>
      <c r="BN385">
        <v>-999</v>
      </c>
      <c r="BO385">
        <v>-999</v>
      </c>
      <c r="BP385">
        <v>-999</v>
      </c>
      <c r="BQ385">
        <v>-999</v>
      </c>
      <c r="BR385">
        <v>840</v>
      </c>
      <c r="BS385">
        <v>150</v>
      </c>
      <c r="BT385">
        <v>6.0327799999999998</v>
      </c>
      <c r="BU385">
        <v>-27.745000000000001</v>
      </c>
      <c r="BV385">
        <v>0.13757530000000001</v>
      </c>
      <c r="BW385">
        <v>0.1789491</v>
      </c>
      <c r="BX385">
        <v>3.835044E-2</v>
      </c>
      <c r="BY385">
        <v>4.6587049999999998E-2</v>
      </c>
      <c r="BZ385">
        <v>0.59853820000000002</v>
      </c>
      <c r="CA385" t="s">
        <v>429</v>
      </c>
      <c r="CB385" t="s">
        <v>429</v>
      </c>
      <c r="CC385" t="s">
        <v>429</v>
      </c>
      <c r="CD385">
        <v>1</v>
      </c>
      <c r="CE385">
        <v>20</v>
      </c>
      <c r="CF385">
        <v>20</v>
      </c>
      <c r="CG385">
        <f t="shared" si="5"/>
        <v>1</v>
      </c>
      <c r="CH385">
        <v>2</v>
      </c>
      <c r="CI385" s="13" t="s">
        <v>1188</v>
      </c>
      <c r="CJ385" s="13" t="s">
        <v>1189</v>
      </c>
      <c r="CK385" s="13">
        <v>0</v>
      </c>
      <c r="CL385" s="13">
        <v>0</v>
      </c>
      <c r="CM385" s="13">
        <v>0</v>
      </c>
      <c r="CN385" s="13">
        <v>1</v>
      </c>
      <c r="CO385" t="s">
        <v>1816</v>
      </c>
      <c r="CP385" s="8" t="s">
        <v>1190</v>
      </c>
    </row>
    <row r="386" spans="1:94" x14ac:dyDescent="0.3">
      <c r="A386" t="s">
        <v>305</v>
      </c>
      <c r="B386" s="1">
        <v>42791</v>
      </c>
      <c r="C386" t="s">
        <v>393</v>
      </c>
      <c r="D386" s="46" t="s">
        <v>417</v>
      </c>
      <c r="E386" t="s">
        <v>424</v>
      </c>
      <c r="F386">
        <v>26.835647000000002</v>
      </c>
      <c r="G386">
        <v>-80.166162999999997</v>
      </c>
      <c r="H386" s="2">
        <v>0.28263888888888888</v>
      </c>
      <c r="I386">
        <v>68.8</v>
      </c>
      <c r="J386">
        <v>83.6</v>
      </c>
      <c r="K386">
        <v>67.400000000000006</v>
      </c>
      <c r="L386" s="46">
        <v>0</v>
      </c>
      <c r="M386" s="2">
        <v>0.45</v>
      </c>
      <c r="N386">
        <v>79.8</v>
      </c>
      <c r="O386">
        <v>68.8</v>
      </c>
      <c r="P386">
        <v>82.5</v>
      </c>
      <c r="Q386">
        <v>2</v>
      </c>
      <c r="R386" t="s">
        <v>440</v>
      </c>
      <c r="S386">
        <v>287</v>
      </c>
      <c r="T386" s="2">
        <v>0.26805555555555555</v>
      </c>
      <c r="U386" s="2">
        <v>0.45833333333333331</v>
      </c>
      <c r="V386">
        <v>274</v>
      </c>
      <c r="W386" s="2">
        <v>0.34097222222222223</v>
      </c>
      <c r="X386" t="s">
        <v>429</v>
      </c>
      <c r="Y386" t="s">
        <v>475</v>
      </c>
      <c r="Z386" s="46" t="s">
        <v>486</v>
      </c>
      <c r="AA386">
        <v>1050</v>
      </c>
      <c r="AB386">
        <v>1</v>
      </c>
      <c r="AC386">
        <v>4</v>
      </c>
      <c r="AD386">
        <v>161.63999999999999</v>
      </c>
      <c r="AE386">
        <v>296</v>
      </c>
      <c r="AF386">
        <v>109.01</v>
      </c>
      <c r="AG386">
        <v>11.12</v>
      </c>
      <c r="AH386">
        <v>-999</v>
      </c>
      <c r="AI386" t="s">
        <v>623</v>
      </c>
      <c r="AJ386" s="46" t="s">
        <v>440</v>
      </c>
      <c r="AK386">
        <v>-999</v>
      </c>
      <c r="AL386">
        <v>-999</v>
      </c>
      <c r="AM386">
        <v>-999</v>
      </c>
      <c r="AN386">
        <v>-999</v>
      </c>
      <c r="AO386" s="46" t="s">
        <v>442</v>
      </c>
      <c r="AP386">
        <v>0.34100000000000003</v>
      </c>
      <c r="AQ386">
        <v>-999</v>
      </c>
      <c r="AR386">
        <v>-999</v>
      </c>
      <c r="AS386" s="46">
        <v>-999</v>
      </c>
      <c r="AT386" s="46" t="s">
        <v>440</v>
      </c>
      <c r="AU386" s="46">
        <v>-999</v>
      </c>
      <c r="AV386" s="46" t="s">
        <v>442</v>
      </c>
      <c r="AW386" s="46" t="s">
        <v>442</v>
      </c>
      <c r="AX386" s="46" t="s">
        <v>442</v>
      </c>
      <c r="AY386" s="46" t="s">
        <v>750</v>
      </c>
      <c r="AZ386" s="46" t="s">
        <v>442</v>
      </c>
      <c r="BA386" t="s">
        <v>442</v>
      </c>
      <c r="BB386" t="s">
        <v>442</v>
      </c>
      <c r="BC386" s="2">
        <v>0.34166666666666662</v>
      </c>
      <c r="BD386">
        <v>0.7</v>
      </c>
      <c r="BE386" t="s">
        <v>754</v>
      </c>
      <c r="BF386" s="2">
        <v>0.35138888888888892</v>
      </c>
      <c r="BG386">
        <v>1</v>
      </c>
      <c r="BH386" t="s">
        <v>750</v>
      </c>
      <c r="BI386" s="2">
        <v>0.36249999999999999</v>
      </c>
      <c r="BJ386">
        <v>3</v>
      </c>
      <c r="BK386" t="s">
        <v>750</v>
      </c>
      <c r="BL386" s="2">
        <v>0.40277777777777773</v>
      </c>
      <c r="BM386">
        <v>80</v>
      </c>
      <c r="BN386">
        <v>80</v>
      </c>
      <c r="BO386">
        <v>80</v>
      </c>
      <c r="BP386">
        <v>80</v>
      </c>
      <c r="BQ386">
        <v>80</v>
      </c>
      <c r="BR386">
        <v>1550</v>
      </c>
      <c r="BS386">
        <v>-999</v>
      </c>
      <c r="BT386">
        <v>7.2287799999999995</v>
      </c>
      <c r="BU386">
        <v>-26.273</v>
      </c>
      <c r="BV386">
        <v>0.1402484</v>
      </c>
      <c r="BW386">
        <v>0.28760229999999998</v>
      </c>
      <c r="BX386">
        <v>6.8316859999999993E-2</v>
      </c>
      <c r="BY386">
        <v>7.171197E-2</v>
      </c>
      <c r="BZ386">
        <v>0.5321205</v>
      </c>
      <c r="CA386" t="s">
        <v>429</v>
      </c>
      <c r="CB386" t="s">
        <v>429</v>
      </c>
      <c r="CC386" t="s">
        <v>429</v>
      </c>
      <c r="CD386">
        <v>1</v>
      </c>
      <c r="CE386">
        <v>20</v>
      </c>
      <c r="CF386">
        <v>20</v>
      </c>
      <c r="CG386">
        <f t="shared" si="5"/>
        <v>1</v>
      </c>
      <c r="CH386">
        <v>2</v>
      </c>
      <c r="CI386" s="13" t="s">
        <v>1188</v>
      </c>
      <c r="CJ386" s="13" t="s">
        <v>1189</v>
      </c>
      <c r="CK386" s="13">
        <v>0</v>
      </c>
      <c r="CL386" s="13">
        <v>0</v>
      </c>
      <c r="CM386" s="13">
        <v>0</v>
      </c>
      <c r="CN386" s="13">
        <v>1</v>
      </c>
      <c r="CO386" t="s">
        <v>1816</v>
      </c>
      <c r="CP386" s="8" t="s">
        <v>1190</v>
      </c>
    </row>
    <row r="387" spans="1:94" x14ac:dyDescent="0.3">
      <c r="A387" t="s">
        <v>306</v>
      </c>
      <c r="B387" s="1">
        <v>42792</v>
      </c>
      <c r="C387" t="s">
        <v>393</v>
      </c>
      <c r="D387" s="46" t="s">
        <v>417</v>
      </c>
      <c r="E387" t="s">
        <v>424</v>
      </c>
      <c r="F387">
        <v>26.835647000000002</v>
      </c>
      <c r="G387">
        <v>-80.166162999999997</v>
      </c>
      <c r="H387" s="2">
        <v>0.27291666666666664</v>
      </c>
      <c r="I387">
        <v>63.9</v>
      </c>
      <c r="J387">
        <v>88.9</v>
      </c>
      <c r="K387">
        <v>64.7</v>
      </c>
      <c r="L387" s="46">
        <v>1.4</v>
      </c>
      <c r="M387" s="2">
        <v>0.45763888888888887</v>
      </c>
      <c r="N387">
        <v>78.599999999999994</v>
      </c>
      <c r="O387">
        <v>63.1</v>
      </c>
      <c r="P387">
        <v>83.3</v>
      </c>
      <c r="Q387">
        <v>2.9</v>
      </c>
      <c r="R387" t="s">
        <v>440</v>
      </c>
      <c r="S387">
        <v>288</v>
      </c>
      <c r="T387" s="2">
        <v>0.27083333333333331</v>
      </c>
      <c r="U387" s="2">
        <v>0.45833333333333331</v>
      </c>
      <c r="V387">
        <v>270</v>
      </c>
      <c r="W387" s="2">
        <v>0.27986111111111112</v>
      </c>
      <c r="X387" t="s">
        <v>429</v>
      </c>
      <c r="Y387" t="s">
        <v>475</v>
      </c>
      <c r="Z387" s="46" t="s">
        <v>485</v>
      </c>
      <c r="AA387">
        <v>1040</v>
      </c>
      <c r="AB387">
        <v>2</v>
      </c>
      <c r="AC387">
        <v>4</v>
      </c>
      <c r="AD387">
        <v>153.94499999999999</v>
      </c>
      <c r="AE387">
        <v>296</v>
      </c>
      <c r="AF387">
        <v>106.88</v>
      </c>
      <c r="AG387">
        <v>10.63</v>
      </c>
      <c r="AH387">
        <v>-999</v>
      </c>
      <c r="AI387" t="s">
        <v>624</v>
      </c>
      <c r="AJ387" s="46" t="s">
        <v>440</v>
      </c>
      <c r="AK387">
        <v>-999</v>
      </c>
      <c r="AL387">
        <v>-999</v>
      </c>
      <c r="AM387">
        <v>-999</v>
      </c>
      <c r="AN387">
        <v>-999</v>
      </c>
      <c r="AO387" s="46" t="s">
        <v>440</v>
      </c>
      <c r="AP387">
        <v>-999</v>
      </c>
      <c r="AQ387">
        <v>-999</v>
      </c>
      <c r="AR387">
        <v>-999</v>
      </c>
      <c r="AS387" s="46">
        <v>-999</v>
      </c>
      <c r="AT387" s="46" t="s">
        <v>440</v>
      </c>
      <c r="AU387" s="46">
        <v>-999</v>
      </c>
      <c r="AV387" s="46" t="s">
        <v>442</v>
      </c>
      <c r="AW387" s="46" t="s">
        <v>442</v>
      </c>
      <c r="AX387" s="46" t="s">
        <v>442</v>
      </c>
      <c r="AY387" s="46" t="s">
        <v>750</v>
      </c>
      <c r="AZ387" s="46" t="s">
        <v>442</v>
      </c>
      <c r="BA387" t="s">
        <v>442</v>
      </c>
      <c r="BB387" t="s">
        <v>442</v>
      </c>
      <c r="BC387" s="2">
        <v>0.28055555555555556</v>
      </c>
      <c r="BD387">
        <v>0.3</v>
      </c>
      <c r="BE387" t="s">
        <v>752</v>
      </c>
      <c r="BF387" s="2">
        <v>0.29305555555555557</v>
      </c>
      <c r="BG387">
        <v>0.9</v>
      </c>
      <c r="BH387" t="s">
        <v>750</v>
      </c>
      <c r="BI387" s="2">
        <v>0.30208333333333331</v>
      </c>
      <c r="BJ387">
        <v>3</v>
      </c>
      <c r="BK387" t="s">
        <v>750</v>
      </c>
      <c r="BL387" s="2">
        <v>0.37708333333333338</v>
      </c>
      <c r="BM387">
        <v>60</v>
      </c>
      <c r="BN387">
        <v>60</v>
      </c>
      <c r="BO387">
        <v>80</v>
      </c>
      <c r="BP387">
        <v>80</v>
      </c>
      <c r="BQ387">
        <v>80</v>
      </c>
      <c r="BR387">
        <v>1750</v>
      </c>
      <c r="BS387">
        <v>-999</v>
      </c>
      <c r="BT387">
        <v>6.4577799999999996</v>
      </c>
      <c r="BU387">
        <v>-28.286999999999999</v>
      </c>
      <c r="BV387">
        <v>0.22076000000000001</v>
      </c>
      <c r="BW387">
        <v>0.26796500000000001</v>
      </c>
      <c r="BX387">
        <v>3.790661E-2</v>
      </c>
      <c r="BY387">
        <v>4.3095300000000003E-2</v>
      </c>
      <c r="BZ387">
        <v>0.43027310000000002</v>
      </c>
      <c r="CA387" t="s">
        <v>429</v>
      </c>
      <c r="CB387" t="s">
        <v>429</v>
      </c>
      <c r="CC387" t="s">
        <v>429</v>
      </c>
      <c r="CD387">
        <v>1</v>
      </c>
      <c r="CE387">
        <v>20</v>
      </c>
      <c r="CF387">
        <v>20</v>
      </c>
      <c r="CG387">
        <f t="shared" si="5"/>
        <v>1</v>
      </c>
      <c r="CH387">
        <v>2</v>
      </c>
      <c r="CI387" s="13" t="s">
        <v>1188</v>
      </c>
      <c r="CJ387" s="13" t="s">
        <v>1189</v>
      </c>
      <c r="CK387" s="13">
        <v>0</v>
      </c>
      <c r="CL387" s="13">
        <v>0</v>
      </c>
      <c r="CM387" s="13">
        <v>0</v>
      </c>
      <c r="CN387" s="13">
        <v>1</v>
      </c>
      <c r="CO387" t="s">
        <v>1816</v>
      </c>
      <c r="CP387" s="8" t="s">
        <v>1190</v>
      </c>
    </row>
    <row r="388" spans="1:94" x14ac:dyDescent="0.3">
      <c r="A388" t="s">
        <v>307</v>
      </c>
      <c r="B388" s="1">
        <v>42792</v>
      </c>
      <c r="C388" t="s">
        <v>393</v>
      </c>
      <c r="D388" s="46" t="s">
        <v>417</v>
      </c>
      <c r="E388" t="s">
        <v>424</v>
      </c>
      <c r="F388">
        <v>26.835647000000002</v>
      </c>
      <c r="G388">
        <v>-80.166162999999997</v>
      </c>
      <c r="H388" s="2">
        <v>0.27291666666666664</v>
      </c>
      <c r="I388">
        <v>63.9</v>
      </c>
      <c r="J388">
        <v>88.9</v>
      </c>
      <c r="K388">
        <v>64.7</v>
      </c>
      <c r="L388" s="46">
        <v>1.4</v>
      </c>
      <c r="M388" s="2">
        <v>0.45763888888888887</v>
      </c>
      <c r="N388">
        <v>78.599999999999994</v>
      </c>
      <c r="O388">
        <v>63.1</v>
      </c>
      <c r="P388">
        <v>83.3</v>
      </c>
      <c r="Q388">
        <v>2.9</v>
      </c>
      <c r="R388" t="s">
        <v>440</v>
      </c>
      <c r="S388">
        <v>289</v>
      </c>
      <c r="T388" s="2">
        <v>0.27083333333333331</v>
      </c>
      <c r="U388" s="2">
        <v>0.45833333333333331</v>
      </c>
      <c r="V388">
        <v>270</v>
      </c>
      <c r="W388" s="2">
        <v>0.37013888888888885</v>
      </c>
      <c r="X388" t="s">
        <v>429</v>
      </c>
      <c r="Y388" t="s">
        <v>475</v>
      </c>
      <c r="Z388" s="46" t="s">
        <v>486</v>
      </c>
      <c r="AA388">
        <v>1000</v>
      </c>
      <c r="AB388">
        <v>2</v>
      </c>
      <c r="AC388">
        <v>2</v>
      </c>
      <c r="AD388">
        <v>153.01</v>
      </c>
      <c r="AE388">
        <v>299</v>
      </c>
      <c r="AF388">
        <v>102.675</v>
      </c>
      <c r="AG388">
        <v>11.125</v>
      </c>
      <c r="AH388">
        <v>-999</v>
      </c>
      <c r="AI388" t="s">
        <v>625</v>
      </c>
      <c r="AJ388" s="46" t="s">
        <v>440</v>
      </c>
      <c r="AK388">
        <v>-999</v>
      </c>
      <c r="AL388">
        <v>-999</v>
      </c>
      <c r="AM388">
        <v>-999</v>
      </c>
      <c r="AN388">
        <v>-999</v>
      </c>
      <c r="AO388" s="46" t="s">
        <v>440</v>
      </c>
      <c r="AP388">
        <v>-999</v>
      </c>
      <c r="AQ388">
        <v>-999</v>
      </c>
      <c r="AR388">
        <v>-999</v>
      </c>
      <c r="AS388" s="46">
        <v>-999</v>
      </c>
      <c r="AT388" s="46" t="s">
        <v>442</v>
      </c>
      <c r="AU388" s="46">
        <v>0</v>
      </c>
      <c r="AV388" s="46" t="s">
        <v>442</v>
      </c>
      <c r="AW388" s="46" t="s">
        <v>442</v>
      </c>
      <c r="AX388" s="46" t="s">
        <v>442</v>
      </c>
      <c r="AY388" s="46" t="s">
        <v>482</v>
      </c>
      <c r="AZ388" s="46" t="s">
        <v>442</v>
      </c>
      <c r="BA388" t="s">
        <v>442</v>
      </c>
      <c r="BB388" t="s">
        <v>442</v>
      </c>
      <c r="BC388" s="2">
        <v>0.37013888888888885</v>
      </c>
      <c r="BD388">
        <v>0.4</v>
      </c>
      <c r="BE388" t="s">
        <v>481</v>
      </c>
      <c r="BF388" s="2" t="s">
        <v>429</v>
      </c>
      <c r="BG388">
        <v>2.5</v>
      </c>
      <c r="BH388" t="s">
        <v>750</v>
      </c>
      <c r="BI388" s="43">
        <v>-999</v>
      </c>
      <c r="BJ388">
        <v>-999</v>
      </c>
      <c r="BK388">
        <v>-999</v>
      </c>
      <c r="BL388" s="2">
        <v>0.37708333333333338</v>
      </c>
      <c r="BM388">
        <v>-999</v>
      </c>
      <c r="BN388">
        <v>-999</v>
      </c>
      <c r="BO388">
        <v>-999</v>
      </c>
      <c r="BP388">
        <v>-999</v>
      </c>
      <c r="BQ388">
        <v>-999</v>
      </c>
      <c r="BR388">
        <v>900</v>
      </c>
      <c r="BS388">
        <v>-999</v>
      </c>
      <c r="BT388">
        <v>10.82978</v>
      </c>
      <c r="BU388">
        <v>-23.577000000000002</v>
      </c>
      <c r="BV388">
        <v>7.240017E-2</v>
      </c>
      <c r="BW388">
        <v>6.0887129999999998E-2</v>
      </c>
      <c r="BX388">
        <v>0.1778042</v>
      </c>
      <c r="BY388">
        <v>0.61871940000000003</v>
      </c>
      <c r="BZ388">
        <v>7.0189070000000006E-2</v>
      </c>
      <c r="CA388" t="s">
        <v>429</v>
      </c>
      <c r="CB388" t="s">
        <v>429</v>
      </c>
      <c r="CC388" t="s">
        <v>429</v>
      </c>
      <c r="CD388">
        <v>1</v>
      </c>
      <c r="CE388">
        <v>20</v>
      </c>
      <c r="CF388">
        <v>20</v>
      </c>
      <c r="CG388">
        <f t="shared" si="5"/>
        <v>1</v>
      </c>
      <c r="CH388">
        <v>2</v>
      </c>
      <c r="CI388" s="13" t="s">
        <v>1188</v>
      </c>
      <c r="CJ388" s="13" t="s">
        <v>1189</v>
      </c>
      <c r="CK388" s="13">
        <v>0</v>
      </c>
      <c r="CL388" s="13">
        <v>0</v>
      </c>
      <c r="CM388" s="13">
        <v>0</v>
      </c>
      <c r="CN388" s="13">
        <v>1</v>
      </c>
      <c r="CO388" t="s">
        <v>1816</v>
      </c>
      <c r="CP388" s="8" t="s">
        <v>1190</v>
      </c>
    </row>
    <row r="389" spans="1:94" x14ac:dyDescent="0.3">
      <c r="A389" t="s">
        <v>311</v>
      </c>
      <c r="B389" s="1">
        <v>42795</v>
      </c>
      <c r="C389" t="s">
        <v>393</v>
      </c>
      <c r="D389" s="46" t="s">
        <v>417</v>
      </c>
      <c r="E389" t="s">
        <v>424</v>
      </c>
      <c r="F389">
        <v>26.835647000000002</v>
      </c>
      <c r="G389">
        <v>-80.166162999999997</v>
      </c>
      <c r="H389" s="2">
        <v>0.27777777777777779</v>
      </c>
      <c r="I389">
        <v>73.400000000000006</v>
      </c>
      <c r="J389">
        <v>79.599999999999994</v>
      </c>
      <c r="K389">
        <v>75.900000000000006</v>
      </c>
      <c r="L389" s="46">
        <v>0</v>
      </c>
      <c r="M389" s="2" t="s">
        <v>429</v>
      </c>
      <c r="N389" t="s">
        <v>429</v>
      </c>
      <c r="O389" t="s">
        <v>429</v>
      </c>
      <c r="P389" t="s">
        <v>429</v>
      </c>
      <c r="Q389" t="s">
        <v>429</v>
      </c>
      <c r="R389" t="s">
        <v>440</v>
      </c>
      <c r="S389">
        <v>293</v>
      </c>
      <c r="T389" s="2">
        <v>0.27430555555555552</v>
      </c>
      <c r="U389" s="2">
        <v>0.45833333333333331</v>
      </c>
      <c r="V389">
        <v>265</v>
      </c>
      <c r="W389" s="2">
        <v>0.33958333333333335</v>
      </c>
      <c r="X389" t="s">
        <v>429</v>
      </c>
      <c r="Y389" t="s">
        <v>473</v>
      </c>
      <c r="Z389" s="46" t="s">
        <v>485</v>
      </c>
      <c r="AA389">
        <v>960</v>
      </c>
      <c r="AB389">
        <v>3</v>
      </c>
      <c r="AC389">
        <v>3</v>
      </c>
      <c r="AD389">
        <v>164.96</v>
      </c>
      <c r="AE389">
        <v>300</v>
      </c>
      <c r="AF389">
        <v>101.99</v>
      </c>
      <c r="AG389">
        <v>10.97</v>
      </c>
      <c r="AH389">
        <v>-999</v>
      </c>
      <c r="AI389" t="s">
        <v>629</v>
      </c>
      <c r="AJ389" s="46" t="s">
        <v>440</v>
      </c>
      <c r="AK389">
        <v>-999</v>
      </c>
      <c r="AL389">
        <v>-999</v>
      </c>
      <c r="AM389">
        <v>-999</v>
      </c>
      <c r="AN389">
        <v>-999</v>
      </c>
      <c r="AO389" s="46" t="s">
        <v>440</v>
      </c>
      <c r="AP389">
        <v>-999</v>
      </c>
      <c r="AQ389">
        <v>-999</v>
      </c>
      <c r="AR389">
        <v>-999</v>
      </c>
      <c r="AS389" s="46">
        <v>-999</v>
      </c>
      <c r="AT389" s="46" t="s">
        <v>442</v>
      </c>
      <c r="AU389" s="46">
        <v>0</v>
      </c>
      <c r="AV389" s="46" t="s">
        <v>442</v>
      </c>
      <c r="AW389" s="46" t="s">
        <v>442</v>
      </c>
      <c r="AX389" s="46" t="s">
        <v>442</v>
      </c>
      <c r="AY389" s="46" t="s">
        <v>472</v>
      </c>
      <c r="AZ389" s="46" t="s">
        <v>442</v>
      </c>
      <c r="BA389" t="s">
        <v>442</v>
      </c>
      <c r="BB389" t="s">
        <v>442</v>
      </c>
      <c r="BC389">
        <v>-999</v>
      </c>
      <c r="BD389">
        <v>-999</v>
      </c>
      <c r="BE389">
        <v>-999</v>
      </c>
      <c r="BF389" s="2">
        <v>0.3611111111111111</v>
      </c>
      <c r="BG389">
        <v>2.5</v>
      </c>
      <c r="BH389" t="s">
        <v>472</v>
      </c>
      <c r="BI389" s="43">
        <v>-999</v>
      </c>
      <c r="BJ389">
        <v>-999</v>
      </c>
      <c r="BK389">
        <v>-999</v>
      </c>
      <c r="BL389" s="2">
        <v>0.47152777777777777</v>
      </c>
      <c r="BM389">
        <v>-999</v>
      </c>
      <c r="BN389">
        <v>-999</v>
      </c>
      <c r="BO389">
        <v>-999</v>
      </c>
      <c r="BP389">
        <v>-999</v>
      </c>
      <c r="BQ389">
        <v>-999</v>
      </c>
      <c r="BR389">
        <v>1400</v>
      </c>
      <c r="BS389">
        <v>-999</v>
      </c>
      <c r="BT389">
        <v>7.1007799999999994</v>
      </c>
      <c r="BU389">
        <v>-28.792000000000002</v>
      </c>
      <c r="BV389">
        <v>0.31524619999999998</v>
      </c>
      <c r="BW389">
        <v>0.30794729999999998</v>
      </c>
      <c r="BX389">
        <v>4.8239650000000002E-2</v>
      </c>
      <c r="BY389">
        <v>5.510284E-2</v>
      </c>
      <c r="BZ389">
        <v>0.27346399999999998</v>
      </c>
      <c r="CA389" t="s">
        <v>429</v>
      </c>
      <c r="CB389" t="s">
        <v>429</v>
      </c>
      <c r="CC389" t="s">
        <v>429</v>
      </c>
      <c r="CD389">
        <v>1</v>
      </c>
      <c r="CE389">
        <v>20</v>
      </c>
      <c r="CF389">
        <v>20</v>
      </c>
      <c r="CG389">
        <f t="shared" si="5"/>
        <v>1</v>
      </c>
      <c r="CH389">
        <v>2</v>
      </c>
      <c r="CI389">
        <v>-999</v>
      </c>
      <c r="CJ389" s="13">
        <v>-999</v>
      </c>
      <c r="CK389" s="13">
        <v>0</v>
      </c>
      <c r="CL389" s="13">
        <v>0</v>
      </c>
      <c r="CM389" s="13">
        <v>0</v>
      </c>
      <c r="CN389" s="13">
        <v>1</v>
      </c>
      <c r="CO389" t="s">
        <v>1816</v>
      </c>
      <c r="CP389" s="8" t="s">
        <v>1190</v>
      </c>
    </row>
    <row r="390" spans="1:94" x14ac:dyDescent="0.3">
      <c r="A390" t="s">
        <v>312</v>
      </c>
      <c r="B390" s="1">
        <v>42795</v>
      </c>
      <c r="C390" t="s">
        <v>393</v>
      </c>
      <c r="D390" s="46" t="s">
        <v>417</v>
      </c>
      <c r="E390" t="s">
        <v>424</v>
      </c>
      <c r="F390">
        <v>26.835647000000002</v>
      </c>
      <c r="G390">
        <v>-80.166162999999997</v>
      </c>
      <c r="H390" s="2">
        <v>0.27777777777777779</v>
      </c>
      <c r="I390">
        <v>73.400000000000006</v>
      </c>
      <c r="J390">
        <v>79.599999999999994</v>
      </c>
      <c r="K390">
        <v>75.900000000000006</v>
      </c>
      <c r="L390" s="46">
        <v>0</v>
      </c>
      <c r="M390" s="2" t="s">
        <v>429</v>
      </c>
      <c r="N390" t="s">
        <v>429</v>
      </c>
      <c r="O390" t="s">
        <v>429</v>
      </c>
      <c r="P390" t="s">
        <v>429</v>
      </c>
      <c r="Q390" t="s">
        <v>429</v>
      </c>
      <c r="R390" t="s">
        <v>440</v>
      </c>
      <c r="S390">
        <v>294</v>
      </c>
      <c r="T390" s="2">
        <v>0.27430555555555552</v>
      </c>
      <c r="U390" s="2">
        <v>0.45833333333333331</v>
      </c>
      <c r="V390">
        <v>265</v>
      </c>
      <c r="W390" s="2">
        <v>0.39999999999999997</v>
      </c>
      <c r="X390" t="s">
        <v>429</v>
      </c>
      <c r="Y390" t="s">
        <v>473</v>
      </c>
      <c r="Z390" s="46" t="s">
        <v>486</v>
      </c>
      <c r="AA390">
        <v>880</v>
      </c>
      <c r="AB390">
        <v>3</v>
      </c>
      <c r="AC390">
        <v>3</v>
      </c>
      <c r="AD390">
        <v>157.07499999999999</v>
      </c>
      <c r="AE390">
        <v>281</v>
      </c>
      <c r="AF390">
        <v>97.114999999999995</v>
      </c>
      <c r="AG390">
        <v>11.154999999999999</v>
      </c>
      <c r="AH390">
        <v>-999</v>
      </c>
      <c r="AI390" t="s">
        <v>630</v>
      </c>
      <c r="AJ390" s="46" t="s">
        <v>440</v>
      </c>
      <c r="AK390">
        <v>-999</v>
      </c>
      <c r="AL390">
        <v>-999</v>
      </c>
      <c r="AM390">
        <v>-999</v>
      </c>
      <c r="AN390">
        <v>-999</v>
      </c>
      <c r="AO390" s="46" t="s">
        <v>442</v>
      </c>
      <c r="AP390" t="s">
        <v>771</v>
      </c>
      <c r="AQ390">
        <v>-999</v>
      </c>
      <c r="AR390">
        <v>-999</v>
      </c>
      <c r="AS390" s="46">
        <v>-999</v>
      </c>
      <c r="AT390" s="46" t="s">
        <v>442</v>
      </c>
      <c r="AU390" s="46">
        <v>1</v>
      </c>
      <c r="AV390" s="46" t="s">
        <v>442</v>
      </c>
      <c r="AW390" s="46" t="s">
        <v>442</v>
      </c>
      <c r="AX390" s="46" t="s">
        <v>442</v>
      </c>
      <c r="AY390" s="46" t="s">
        <v>472</v>
      </c>
      <c r="AZ390" s="46" t="s">
        <v>442</v>
      </c>
      <c r="BA390" t="s">
        <v>442</v>
      </c>
      <c r="BB390" t="s">
        <v>442</v>
      </c>
      <c r="BC390" s="2">
        <v>0.40138888888888885</v>
      </c>
      <c r="BD390">
        <v>0.3</v>
      </c>
      <c r="BE390" t="s">
        <v>466</v>
      </c>
      <c r="BF390" s="2">
        <v>0.41041666666666665</v>
      </c>
      <c r="BG390">
        <v>3</v>
      </c>
      <c r="BH390" t="s">
        <v>472</v>
      </c>
      <c r="BI390" s="2">
        <v>0.42083333333333334</v>
      </c>
      <c r="BJ390">
        <v>1</v>
      </c>
      <c r="BK390" t="s">
        <v>472</v>
      </c>
      <c r="BL390" s="2">
        <v>0.47152777777777777</v>
      </c>
      <c r="BM390">
        <v>65</v>
      </c>
      <c r="BN390">
        <v>80</v>
      </c>
      <c r="BO390">
        <v>80</v>
      </c>
      <c r="BP390">
        <v>80</v>
      </c>
      <c r="BQ390">
        <v>80</v>
      </c>
      <c r="BR390">
        <v>1700</v>
      </c>
      <c r="BS390">
        <v>-999</v>
      </c>
      <c r="BT390">
        <v>7.2520000000000007</v>
      </c>
      <c r="BU390">
        <v>-24.485000000000003</v>
      </c>
      <c r="BV390">
        <v>0.22613169999999999</v>
      </c>
      <c r="BW390">
        <v>0.17988029999999999</v>
      </c>
      <c r="BX390">
        <v>9.4796290000000005E-2</v>
      </c>
      <c r="BY390">
        <v>6.8572229999999998E-2</v>
      </c>
      <c r="BZ390">
        <v>0.43061949999999999</v>
      </c>
      <c r="CA390" t="s">
        <v>429</v>
      </c>
      <c r="CB390" t="s">
        <v>429</v>
      </c>
      <c r="CC390" t="s">
        <v>429</v>
      </c>
      <c r="CD390">
        <v>1</v>
      </c>
      <c r="CE390">
        <v>20</v>
      </c>
      <c r="CF390">
        <v>20</v>
      </c>
      <c r="CG390">
        <f t="shared" si="5"/>
        <v>1</v>
      </c>
      <c r="CH390">
        <v>2</v>
      </c>
      <c r="CI390">
        <v>-999</v>
      </c>
      <c r="CJ390" s="13">
        <v>-999</v>
      </c>
      <c r="CK390" s="13">
        <v>0</v>
      </c>
      <c r="CL390" s="13">
        <v>0</v>
      </c>
      <c r="CM390" s="13">
        <v>0</v>
      </c>
      <c r="CN390" s="13">
        <v>1</v>
      </c>
      <c r="CO390" t="s">
        <v>1816</v>
      </c>
      <c r="CP390" s="8" t="s">
        <v>1190</v>
      </c>
    </row>
    <row r="391" spans="1:94" x14ac:dyDescent="0.3">
      <c r="A391" t="s">
        <v>313</v>
      </c>
      <c r="B391" s="1">
        <v>42797</v>
      </c>
      <c r="C391" t="s">
        <v>393</v>
      </c>
      <c r="D391" s="46" t="s">
        <v>417</v>
      </c>
      <c r="E391" t="s">
        <v>424</v>
      </c>
      <c r="F391">
        <v>26.835647000000002</v>
      </c>
      <c r="G391">
        <v>-80.166162999999997</v>
      </c>
      <c r="H391" s="2">
        <v>0.27152777777777776</v>
      </c>
      <c r="I391">
        <v>69</v>
      </c>
      <c r="J391">
        <v>82.2</v>
      </c>
      <c r="K391">
        <v>68.900000000000006</v>
      </c>
      <c r="L391" s="46">
        <v>1.1000000000000001</v>
      </c>
      <c r="M391" s="2">
        <v>0.41180555555555554</v>
      </c>
      <c r="N391">
        <v>74.599999999999994</v>
      </c>
      <c r="O391">
        <v>68.900000000000006</v>
      </c>
      <c r="P391">
        <v>76.099999999999994</v>
      </c>
      <c r="Q391">
        <v>5</v>
      </c>
      <c r="R391" t="s">
        <v>440</v>
      </c>
      <c r="S391">
        <v>295</v>
      </c>
      <c r="T391" s="2">
        <v>0.27083333333333331</v>
      </c>
      <c r="U391" s="2">
        <v>0.45833333333333331</v>
      </c>
      <c r="V391">
        <v>270</v>
      </c>
      <c r="W391" s="2">
        <v>0.27708333333333335</v>
      </c>
      <c r="X391" t="s">
        <v>429</v>
      </c>
      <c r="Y391" t="s">
        <v>477</v>
      </c>
      <c r="Z391" s="46" t="s">
        <v>486</v>
      </c>
      <c r="AA391">
        <v>950</v>
      </c>
      <c r="AB391">
        <v>2</v>
      </c>
      <c r="AC391">
        <v>2</v>
      </c>
      <c r="AD391">
        <v>162.71</v>
      </c>
      <c r="AE391">
        <v>299</v>
      </c>
      <c r="AF391">
        <v>99.49</v>
      </c>
      <c r="AG391">
        <v>11.085000000000001</v>
      </c>
      <c r="AH391">
        <v>-999</v>
      </c>
      <c r="AI391" t="s">
        <v>631</v>
      </c>
      <c r="AJ391" s="46" t="s">
        <v>440</v>
      </c>
      <c r="AK391">
        <v>-999</v>
      </c>
      <c r="AL391">
        <v>-999</v>
      </c>
      <c r="AM391">
        <v>-999</v>
      </c>
      <c r="AN391">
        <v>-999</v>
      </c>
      <c r="AO391" s="46" t="s">
        <v>440</v>
      </c>
      <c r="AP391">
        <v>-999</v>
      </c>
      <c r="AQ391">
        <v>-999</v>
      </c>
      <c r="AR391">
        <v>-999</v>
      </c>
      <c r="AS391" s="46">
        <v>-999</v>
      </c>
      <c r="AT391" s="46" t="s">
        <v>440</v>
      </c>
      <c r="AU391" s="46">
        <v>-999</v>
      </c>
      <c r="AV391" s="46" t="s">
        <v>442</v>
      </c>
      <c r="AW391" s="46" t="s">
        <v>442</v>
      </c>
      <c r="AX391" s="46" t="s">
        <v>442</v>
      </c>
      <c r="AY391" s="46" t="s">
        <v>472</v>
      </c>
      <c r="AZ391" s="46" t="s">
        <v>442</v>
      </c>
      <c r="BA391" t="s">
        <v>442</v>
      </c>
      <c r="BB391" t="s">
        <v>442</v>
      </c>
      <c r="BC391">
        <v>-999</v>
      </c>
      <c r="BD391">
        <v>-999</v>
      </c>
      <c r="BE391">
        <v>-999</v>
      </c>
      <c r="BF391" s="2">
        <v>0.28958333333333336</v>
      </c>
      <c r="BG391">
        <v>2</v>
      </c>
      <c r="BH391" t="s">
        <v>472</v>
      </c>
      <c r="BI391" s="43">
        <v>-999</v>
      </c>
      <c r="BJ391">
        <v>-999</v>
      </c>
      <c r="BK391">
        <v>-999</v>
      </c>
      <c r="BL391" s="2">
        <v>0.51388888888888895</v>
      </c>
      <c r="BM391">
        <v>-999</v>
      </c>
      <c r="BN391">
        <v>-999</v>
      </c>
      <c r="BO391">
        <v>-999</v>
      </c>
      <c r="BP391">
        <v>-999</v>
      </c>
      <c r="BQ391">
        <v>-999</v>
      </c>
      <c r="BR391">
        <v>700</v>
      </c>
      <c r="BS391">
        <v>-999</v>
      </c>
      <c r="BT391">
        <v>6.8037799999999997</v>
      </c>
      <c r="BU391">
        <v>-26.501999999999999</v>
      </c>
      <c r="BV391">
        <v>0.21796119999999999</v>
      </c>
      <c r="BW391">
        <v>0.27605279999999999</v>
      </c>
      <c r="BX391">
        <v>5.4088070000000002E-2</v>
      </c>
      <c r="BY391">
        <v>5.3889590000000001E-2</v>
      </c>
      <c r="BZ391">
        <v>0.39800829999999998</v>
      </c>
      <c r="CA391" t="s">
        <v>429</v>
      </c>
      <c r="CB391" t="s">
        <v>429</v>
      </c>
      <c r="CC391" t="s">
        <v>429</v>
      </c>
      <c r="CD391">
        <v>1</v>
      </c>
      <c r="CE391">
        <v>20</v>
      </c>
      <c r="CF391">
        <v>20</v>
      </c>
      <c r="CG391">
        <f t="shared" si="5"/>
        <v>1</v>
      </c>
      <c r="CH391">
        <v>2</v>
      </c>
      <c r="CI391">
        <v>-999</v>
      </c>
      <c r="CJ391" s="13">
        <v>-999</v>
      </c>
      <c r="CK391" s="13">
        <v>0</v>
      </c>
      <c r="CL391" s="13">
        <v>0</v>
      </c>
      <c r="CM391" s="13">
        <v>0</v>
      </c>
      <c r="CN391" s="13">
        <v>1</v>
      </c>
      <c r="CO391" t="s">
        <v>1816</v>
      </c>
      <c r="CP391" s="8" t="s">
        <v>1190</v>
      </c>
    </row>
    <row r="392" spans="1:94" x14ac:dyDescent="0.3">
      <c r="A392" t="s">
        <v>34</v>
      </c>
      <c r="B392" s="1">
        <v>42297</v>
      </c>
      <c r="C392" t="s">
        <v>389</v>
      </c>
      <c r="D392" s="46" t="s">
        <v>401</v>
      </c>
      <c r="E392" t="s">
        <v>424</v>
      </c>
      <c r="F392">
        <v>26.4969</v>
      </c>
      <c r="G392">
        <v>-80.213399999999993</v>
      </c>
      <c r="H392" s="2">
        <v>0.72430555555555554</v>
      </c>
      <c r="I392">
        <v>81.099999999999994</v>
      </c>
      <c r="J392">
        <v>68.599999999999994</v>
      </c>
      <c r="K392">
        <v>86.7</v>
      </c>
      <c r="L392" s="46">
        <v>3.1</v>
      </c>
      <c r="M392" s="2">
        <v>0.79722222222222217</v>
      </c>
      <c r="N392">
        <v>78.3</v>
      </c>
      <c r="O392">
        <v>69.599999999999994</v>
      </c>
      <c r="P392">
        <v>81.8</v>
      </c>
      <c r="Q392">
        <v>1.4</v>
      </c>
      <c r="R392" t="s">
        <v>440</v>
      </c>
      <c r="S392">
        <v>34</v>
      </c>
      <c r="T392" s="2">
        <v>0.72222222222222221</v>
      </c>
      <c r="U392" s="2">
        <v>0.79999999999999993</v>
      </c>
      <c r="V392">
        <v>111.99999999999991</v>
      </c>
      <c r="W392" s="2">
        <v>0.76041666666666663</v>
      </c>
      <c r="X392" t="s">
        <v>452</v>
      </c>
      <c r="Y392" t="s">
        <v>453</v>
      </c>
      <c r="Z392" s="46" t="s">
        <v>486</v>
      </c>
      <c r="AA392">
        <v>775</v>
      </c>
      <c r="AB392">
        <v>3</v>
      </c>
      <c r="AC392">
        <v>2</v>
      </c>
      <c r="AD392">
        <v>125.995</v>
      </c>
      <c r="AE392">
        <v>266</v>
      </c>
      <c r="AF392">
        <v>80.105000000000004</v>
      </c>
      <c r="AG392">
        <v>8.51</v>
      </c>
      <c r="AH392">
        <v>-999</v>
      </c>
      <c r="AI392" t="s">
        <v>1660</v>
      </c>
      <c r="AJ392" s="46" t="s">
        <v>440</v>
      </c>
      <c r="AK392">
        <v>-999</v>
      </c>
      <c r="AL392">
        <v>-999</v>
      </c>
      <c r="AM392">
        <v>-999</v>
      </c>
      <c r="AN392">
        <v>-999</v>
      </c>
      <c r="AO392" s="46" t="s">
        <v>442</v>
      </c>
      <c r="AP392">
        <v>0.52200000000000002</v>
      </c>
      <c r="AQ392" t="s">
        <v>442</v>
      </c>
      <c r="AR392">
        <v>1.512</v>
      </c>
      <c r="AS392" s="49">
        <v>0.76041666666666663</v>
      </c>
      <c r="AT392" s="46" t="s">
        <v>442</v>
      </c>
      <c r="AU392" s="46">
        <v>0</v>
      </c>
      <c r="AV392" s="46" t="s">
        <v>442</v>
      </c>
      <c r="AW392" s="46" t="s">
        <v>442</v>
      </c>
      <c r="AX392" s="46" t="s">
        <v>442</v>
      </c>
      <c r="AY392" s="46" t="s">
        <v>467</v>
      </c>
      <c r="AZ392" s="46">
        <v>-999</v>
      </c>
      <c r="BA392" t="s">
        <v>442</v>
      </c>
      <c r="BB392">
        <v>-999</v>
      </c>
      <c r="BC392" s="2">
        <v>0.76180555555555562</v>
      </c>
      <c r="BD392">
        <v>0.4</v>
      </c>
      <c r="BE392" t="s">
        <v>728</v>
      </c>
      <c r="BF392" s="2">
        <v>0.77361111111111114</v>
      </c>
      <c r="BG392">
        <v>1.5</v>
      </c>
      <c r="BH392" t="s">
        <v>467</v>
      </c>
      <c r="BI392" s="2">
        <v>0.78263888888888899</v>
      </c>
      <c r="BJ392">
        <v>1</v>
      </c>
      <c r="BK392" t="s">
        <v>472</v>
      </c>
      <c r="BL392" s="2">
        <v>0.84722222222222221</v>
      </c>
      <c r="BM392">
        <v>80</v>
      </c>
      <c r="BN392">
        <v>80</v>
      </c>
      <c r="BO392">
        <v>80</v>
      </c>
      <c r="BP392">
        <v>80</v>
      </c>
      <c r="BQ392">
        <v>80</v>
      </c>
      <c r="BR392">
        <v>260</v>
      </c>
      <c r="BS392">
        <v>-999</v>
      </c>
      <c r="BT392">
        <v>8.5139999999999993</v>
      </c>
      <c r="BU392">
        <v>-24.387999999999998</v>
      </c>
      <c r="BV392">
        <v>0.14854049999999999</v>
      </c>
      <c r="BW392">
        <v>0.2153756</v>
      </c>
      <c r="BX392">
        <v>0.1304766</v>
      </c>
      <c r="BY392">
        <v>0.22189919999999999</v>
      </c>
      <c r="BZ392">
        <v>0.31280790000000003</v>
      </c>
      <c r="CA392" t="s">
        <v>429</v>
      </c>
      <c r="CB392">
        <v>0</v>
      </c>
      <c r="CC392" t="s">
        <v>429</v>
      </c>
      <c r="CD392">
        <v>1</v>
      </c>
      <c r="CE392">
        <v>12</v>
      </c>
      <c r="CF392" s="45" t="s">
        <v>863</v>
      </c>
      <c r="CG392">
        <v>-999</v>
      </c>
      <c r="CH392">
        <v>0</v>
      </c>
      <c r="CI392" t="s">
        <v>1095</v>
      </c>
      <c r="CJ392" t="s">
        <v>859</v>
      </c>
      <c r="CK392">
        <v>2</v>
      </c>
      <c r="CL392">
        <v>0</v>
      </c>
      <c r="CM392">
        <v>0</v>
      </c>
      <c r="CN392">
        <v>0</v>
      </c>
      <c r="CO392" t="s">
        <v>1816</v>
      </c>
      <c r="CP392" t="s">
        <v>860</v>
      </c>
    </row>
    <row r="393" spans="1:94" x14ac:dyDescent="0.3">
      <c r="A393" t="s">
        <v>35</v>
      </c>
      <c r="B393" s="1">
        <v>42299</v>
      </c>
      <c r="C393" t="s">
        <v>389</v>
      </c>
      <c r="D393" s="46" t="s">
        <v>401</v>
      </c>
      <c r="E393" t="s">
        <v>424</v>
      </c>
      <c r="F393">
        <v>26.4969</v>
      </c>
      <c r="G393">
        <v>-80.213399999999993</v>
      </c>
      <c r="H393" s="2" t="s">
        <v>429</v>
      </c>
      <c r="I393" t="s">
        <v>429</v>
      </c>
      <c r="J393" t="s">
        <v>429</v>
      </c>
      <c r="K393" t="s">
        <v>429</v>
      </c>
      <c r="L393" s="46" t="s">
        <v>429</v>
      </c>
      <c r="M393" s="2">
        <v>0.78333333333333333</v>
      </c>
      <c r="N393">
        <v>78.3</v>
      </c>
      <c r="O393">
        <v>80.900000000000006</v>
      </c>
      <c r="P393">
        <v>84.1</v>
      </c>
      <c r="Q393">
        <v>1.1000000000000001</v>
      </c>
      <c r="R393" t="s">
        <v>429</v>
      </c>
      <c r="S393">
        <v>35</v>
      </c>
      <c r="T393" s="2">
        <v>0.74305555555555547</v>
      </c>
      <c r="U393" s="2">
        <v>0.80208333333333337</v>
      </c>
      <c r="V393">
        <v>85.000000000000171</v>
      </c>
      <c r="W393" s="2">
        <v>0.74652777777777779</v>
      </c>
      <c r="X393" t="s">
        <v>455</v>
      </c>
      <c r="Y393" t="s">
        <v>453</v>
      </c>
      <c r="Z393" s="46" t="s">
        <v>485</v>
      </c>
      <c r="AA393">
        <v>750</v>
      </c>
      <c r="AB393">
        <v>3</v>
      </c>
      <c r="AC393">
        <v>4</v>
      </c>
      <c r="AD393">
        <v>127.345</v>
      </c>
      <c r="AE393">
        <v>277</v>
      </c>
      <c r="AF393">
        <v>85.405000000000001</v>
      </c>
      <c r="AG393">
        <v>10.17</v>
      </c>
      <c r="AH393">
        <v>-999</v>
      </c>
      <c r="AI393" t="s">
        <v>1661</v>
      </c>
      <c r="AJ393" s="46" t="s">
        <v>440</v>
      </c>
      <c r="AK393">
        <v>-999</v>
      </c>
      <c r="AL393">
        <v>-999</v>
      </c>
      <c r="AM393">
        <v>-999</v>
      </c>
      <c r="AN393">
        <v>-999</v>
      </c>
      <c r="AO393" s="46" t="s">
        <v>440</v>
      </c>
      <c r="AP393">
        <v>-999</v>
      </c>
      <c r="AQ393" t="s">
        <v>440</v>
      </c>
      <c r="AR393">
        <v>-999</v>
      </c>
      <c r="AS393" s="46">
        <v>-999</v>
      </c>
      <c r="AT393" s="46" t="s">
        <v>440</v>
      </c>
      <c r="AU393" s="46">
        <v>-999</v>
      </c>
      <c r="AV393" s="46" t="s">
        <v>442</v>
      </c>
      <c r="AW393" s="46" t="s">
        <v>442</v>
      </c>
      <c r="AX393" s="46" t="s">
        <v>442</v>
      </c>
      <c r="AY393" s="46" t="s">
        <v>472</v>
      </c>
      <c r="AZ393" s="46">
        <v>-999</v>
      </c>
      <c r="BA393" t="s">
        <v>442</v>
      </c>
      <c r="BB393">
        <v>-999</v>
      </c>
      <c r="BC393" s="2">
        <v>0.74861111111111101</v>
      </c>
      <c r="BD393">
        <v>0.7</v>
      </c>
      <c r="BE393" t="s">
        <v>472</v>
      </c>
      <c r="BF393" s="2" t="s">
        <v>429</v>
      </c>
      <c r="BG393" t="s">
        <v>429</v>
      </c>
      <c r="BH393" t="s">
        <v>429</v>
      </c>
      <c r="BI393" s="2">
        <v>0.7680555555555556</v>
      </c>
      <c r="BJ393">
        <v>1</v>
      </c>
      <c r="BK393" t="s">
        <v>472</v>
      </c>
      <c r="BL393" s="2">
        <v>0.82638888888888884</v>
      </c>
      <c r="BM393">
        <v>80</v>
      </c>
      <c r="BN393">
        <v>80</v>
      </c>
      <c r="BO393" t="s">
        <v>429</v>
      </c>
      <c r="BP393">
        <v>80</v>
      </c>
      <c r="BQ393">
        <v>80</v>
      </c>
      <c r="BR393">
        <v>480</v>
      </c>
      <c r="BS393">
        <v>-999</v>
      </c>
      <c r="BT393">
        <v>9.2350000000000012</v>
      </c>
      <c r="BU393">
        <v>-22.588000000000001</v>
      </c>
      <c r="BV393">
        <v>0.20524049999999999</v>
      </c>
      <c r="BW393">
        <v>0.161439</v>
      </c>
      <c r="BX393">
        <v>0.21131730000000001</v>
      </c>
      <c r="BY393">
        <v>0.29628009999999999</v>
      </c>
      <c r="BZ393">
        <v>0.19920779999999999</v>
      </c>
      <c r="CA393" t="s">
        <v>429</v>
      </c>
      <c r="CB393">
        <v>0</v>
      </c>
      <c r="CC393" t="s">
        <v>429</v>
      </c>
      <c r="CD393">
        <v>1</v>
      </c>
      <c r="CE393">
        <v>13</v>
      </c>
      <c r="CF393" s="45" t="s">
        <v>863</v>
      </c>
      <c r="CG393">
        <v>-999</v>
      </c>
      <c r="CH393">
        <v>0</v>
      </c>
      <c r="CI393">
        <v>-999</v>
      </c>
      <c r="CJ393">
        <v>-999</v>
      </c>
      <c r="CK393">
        <v>0</v>
      </c>
      <c r="CL393">
        <v>0</v>
      </c>
      <c r="CM393">
        <v>0</v>
      </c>
      <c r="CN393">
        <v>0</v>
      </c>
      <c r="CO393" t="s">
        <v>1816</v>
      </c>
      <c r="CP393" s="48" t="s">
        <v>862</v>
      </c>
    </row>
    <row r="394" spans="1:94" x14ac:dyDescent="0.3">
      <c r="A394" t="s">
        <v>37</v>
      </c>
      <c r="B394" s="1">
        <v>42300</v>
      </c>
      <c r="C394" t="s">
        <v>389</v>
      </c>
      <c r="D394" s="46" t="s">
        <v>401</v>
      </c>
      <c r="E394" t="s">
        <v>424</v>
      </c>
      <c r="F394">
        <v>26.4969</v>
      </c>
      <c r="G394">
        <v>-80.213399999999993</v>
      </c>
      <c r="H394" s="2">
        <v>0.72916666666666663</v>
      </c>
      <c r="I394">
        <v>82</v>
      </c>
      <c r="J394">
        <v>64.8</v>
      </c>
      <c r="K394">
        <v>86.8</v>
      </c>
      <c r="L394" s="46">
        <v>3.2</v>
      </c>
      <c r="M394" s="2">
        <v>0.80555555555555547</v>
      </c>
      <c r="N394">
        <v>77</v>
      </c>
      <c r="O394">
        <v>75.3</v>
      </c>
      <c r="P394">
        <v>81.3</v>
      </c>
      <c r="Q394">
        <v>1.3</v>
      </c>
      <c r="R394" t="s">
        <v>440</v>
      </c>
      <c r="S394">
        <v>37</v>
      </c>
      <c r="T394" s="2">
        <v>0.71875</v>
      </c>
      <c r="U394" s="2">
        <v>0.80208333333333337</v>
      </c>
      <c r="V394">
        <v>120.00000000000006</v>
      </c>
      <c r="W394" s="2">
        <v>0.72083333333333333</v>
      </c>
      <c r="X394" t="s">
        <v>455</v>
      </c>
      <c r="Y394" t="s">
        <v>453</v>
      </c>
      <c r="Z394" s="46" t="s">
        <v>485</v>
      </c>
      <c r="AA394" t="s">
        <v>429</v>
      </c>
      <c r="AB394" t="s">
        <v>429</v>
      </c>
      <c r="AC394" t="s">
        <v>429</v>
      </c>
      <c r="AD394" t="s">
        <v>429</v>
      </c>
      <c r="AE394" t="s">
        <v>429</v>
      </c>
      <c r="AF394" t="s">
        <v>429</v>
      </c>
      <c r="AG394" t="s">
        <v>429</v>
      </c>
      <c r="AH394">
        <v>-999</v>
      </c>
      <c r="AI394" t="s">
        <v>429</v>
      </c>
      <c r="AJ394" s="46" t="s">
        <v>440</v>
      </c>
      <c r="AK394">
        <v>-999</v>
      </c>
      <c r="AL394">
        <v>-999</v>
      </c>
      <c r="AM394">
        <v>-999</v>
      </c>
      <c r="AN394">
        <v>-999</v>
      </c>
      <c r="AO394" s="46" t="s">
        <v>440</v>
      </c>
      <c r="AP394">
        <v>-999</v>
      </c>
      <c r="AQ394" t="s">
        <v>440</v>
      </c>
      <c r="AR394">
        <v>-999</v>
      </c>
      <c r="AS394" s="46">
        <v>-999</v>
      </c>
      <c r="AT394" s="46" t="s">
        <v>442</v>
      </c>
      <c r="AU394" s="46">
        <v>1</v>
      </c>
      <c r="AV394" s="46" t="s">
        <v>429</v>
      </c>
      <c r="AW394" s="46" t="s">
        <v>429</v>
      </c>
      <c r="AX394" s="46" t="s">
        <v>429</v>
      </c>
      <c r="AY394" s="46" t="s">
        <v>429</v>
      </c>
      <c r="AZ394" s="46">
        <v>-999</v>
      </c>
      <c r="BA394" t="s">
        <v>429</v>
      </c>
      <c r="BB394">
        <v>-999</v>
      </c>
      <c r="BC394" s="2">
        <v>0.72152777777777777</v>
      </c>
      <c r="BD394">
        <v>0.4</v>
      </c>
      <c r="BE394" t="s">
        <v>472</v>
      </c>
      <c r="BF394" s="43">
        <v>-999</v>
      </c>
      <c r="BG394">
        <v>-999</v>
      </c>
      <c r="BH394">
        <v>-999</v>
      </c>
      <c r="BI394" s="43">
        <v>-999</v>
      </c>
      <c r="BJ394">
        <v>-999</v>
      </c>
      <c r="BK394">
        <v>-999</v>
      </c>
      <c r="BL394" s="2">
        <v>0.82638888888888884</v>
      </c>
      <c r="BM394">
        <v>80</v>
      </c>
      <c r="BN394">
        <v>80</v>
      </c>
      <c r="BO394">
        <v>-999</v>
      </c>
      <c r="BP394">
        <v>-999</v>
      </c>
      <c r="BQ394">
        <v>-999</v>
      </c>
      <c r="BR394">
        <v>-999</v>
      </c>
      <c r="BS394">
        <v>-999</v>
      </c>
      <c r="BT394">
        <v>8.1069999999999993</v>
      </c>
      <c r="BU394">
        <v>-21.239000000000001</v>
      </c>
      <c r="BV394">
        <v>0.21722150000000001</v>
      </c>
      <c r="BW394">
        <v>0.22930710000000001</v>
      </c>
      <c r="BX394">
        <v>0.216562</v>
      </c>
      <c r="BY394">
        <v>0.1170591</v>
      </c>
      <c r="BZ394">
        <v>0.21959509999999999</v>
      </c>
      <c r="CA394" t="s">
        <v>429</v>
      </c>
      <c r="CB394">
        <v>0</v>
      </c>
      <c r="CC394" t="s">
        <v>429</v>
      </c>
      <c r="CD394">
        <v>1</v>
      </c>
      <c r="CE394">
        <v>12</v>
      </c>
      <c r="CF394" s="45" t="s">
        <v>863</v>
      </c>
      <c r="CG394">
        <v>-999</v>
      </c>
      <c r="CH394">
        <v>1</v>
      </c>
      <c r="CI394">
        <v>-999</v>
      </c>
      <c r="CJ394">
        <v>-999</v>
      </c>
      <c r="CK394">
        <v>2</v>
      </c>
      <c r="CL394">
        <v>0</v>
      </c>
      <c r="CM394">
        <v>0</v>
      </c>
      <c r="CN394">
        <v>0</v>
      </c>
      <c r="CO394" t="s">
        <v>866</v>
      </c>
      <c r="CP394" t="s">
        <v>867</v>
      </c>
    </row>
    <row r="395" spans="1:94" x14ac:dyDescent="0.3">
      <c r="A395" t="s">
        <v>38</v>
      </c>
      <c r="B395" s="1">
        <v>42300</v>
      </c>
      <c r="C395" t="s">
        <v>389</v>
      </c>
      <c r="D395" s="46" t="s">
        <v>401</v>
      </c>
      <c r="E395" t="s">
        <v>424</v>
      </c>
      <c r="F395">
        <v>26.4969</v>
      </c>
      <c r="G395">
        <v>-80.213399999999993</v>
      </c>
      <c r="H395" s="2">
        <v>0.72916666666666663</v>
      </c>
      <c r="I395">
        <v>82</v>
      </c>
      <c r="J395">
        <v>64.8</v>
      </c>
      <c r="K395">
        <v>86.8</v>
      </c>
      <c r="L395" s="46">
        <v>3.2</v>
      </c>
      <c r="M395" s="2">
        <v>0.80555555555555547</v>
      </c>
      <c r="N395">
        <v>77</v>
      </c>
      <c r="O395">
        <v>75.3</v>
      </c>
      <c r="P395">
        <v>81.3</v>
      </c>
      <c r="Q395">
        <v>1.3</v>
      </c>
      <c r="R395" t="s">
        <v>429</v>
      </c>
      <c r="S395">
        <v>38</v>
      </c>
      <c r="T395" s="2">
        <v>0.71875</v>
      </c>
      <c r="U395" s="2">
        <v>0.80208333333333337</v>
      </c>
      <c r="V395">
        <v>120.00000000000006</v>
      </c>
      <c r="W395" s="2">
        <v>0.74375000000000002</v>
      </c>
      <c r="X395" t="s">
        <v>455</v>
      </c>
      <c r="Y395" t="s">
        <v>453</v>
      </c>
      <c r="Z395" s="46" t="s">
        <v>488</v>
      </c>
      <c r="AA395">
        <v>940</v>
      </c>
      <c r="AB395">
        <v>3</v>
      </c>
      <c r="AC395">
        <v>2</v>
      </c>
      <c r="AD395">
        <v>160.4</v>
      </c>
      <c r="AE395">
        <v>297</v>
      </c>
      <c r="AF395">
        <v>98.93</v>
      </c>
      <c r="AG395">
        <v>11</v>
      </c>
      <c r="AH395">
        <v>-999</v>
      </c>
      <c r="AI395" t="s">
        <v>1663</v>
      </c>
      <c r="AJ395" s="46" t="s">
        <v>440</v>
      </c>
      <c r="AK395">
        <v>-999</v>
      </c>
      <c r="AL395">
        <v>-999</v>
      </c>
      <c r="AM395">
        <v>-999</v>
      </c>
      <c r="AN395">
        <v>-999</v>
      </c>
      <c r="AO395" s="46" t="s">
        <v>442</v>
      </c>
      <c r="AP395">
        <v>0.30299999999999999</v>
      </c>
      <c r="AQ395" t="s">
        <v>442</v>
      </c>
      <c r="AR395">
        <v>0.39200000000000002</v>
      </c>
      <c r="AS395" s="49">
        <v>0.74375000000000002</v>
      </c>
      <c r="AT395" s="46" t="s">
        <v>442</v>
      </c>
      <c r="AU395" s="46">
        <v>1</v>
      </c>
      <c r="AV395" s="46" t="s">
        <v>442</v>
      </c>
      <c r="AW395" s="46" t="s">
        <v>442</v>
      </c>
      <c r="AX395" s="46" t="s">
        <v>442</v>
      </c>
      <c r="AY395" s="46" t="s">
        <v>472</v>
      </c>
      <c r="AZ395" s="46">
        <v>-999</v>
      </c>
      <c r="BA395" t="s">
        <v>442</v>
      </c>
      <c r="BB395">
        <v>-999</v>
      </c>
      <c r="BC395" s="2">
        <v>0.74444444444444446</v>
      </c>
      <c r="BD395">
        <v>0.8</v>
      </c>
      <c r="BE395" t="s">
        <v>472</v>
      </c>
      <c r="BF395" s="2">
        <v>0.75555555555555554</v>
      </c>
      <c r="BG395">
        <v>0.8</v>
      </c>
      <c r="BH395" t="s">
        <v>472</v>
      </c>
      <c r="BI395" s="2">
        <v>0.76527777777777783</v>
      </c>
      <c r="BJ395">
        <v>1</v>
      </c>
      <c r="BK395" t="s">
        <v>472</v>
      </c>
      <c r="BL395" s="2">
        <v>0.82638888888888884</v>
      </c>
      <c r="BM395">
        <v>80</v>
      </c>
      <c r="BN395">
        <v>80</v>
      </c>
      <c r="BO395">
        <v>80</v>
      </c>
      <c r="BP395">
        <v>80</v>
      </c>
      <c r="BQ395">
        <v>80</v>
      </c>
      <c r="BR395">
        <v>850</v>
      </c>
      <c r="BS395">
        <v>-999</v>
      </c>
      <c r="BT395">
        <v>11.444000000000001</v>
      </c>
      <c r="BU395">
        <v>-23.561999999999998</v>
      </c>
      <c r="BV395">
        <v>2.9239680000000001E-2</v>
      </c>
      <c r="BW395">
        <v>3.4194189999999999E-2</v>
      </c>
      <c r="BX395">
        <v>0.12485159999999999</v>
      </c>
      <c r="BY395">
        <v>0.75797550000000002</v>
      </c>
      <c r="BZ395">
        <v>2.254859E-2</v>
      </c>
      <c r="CA395" t="s">
        <v>429</v>
      </c>
      <c r="CB395">
        <v>0</v>
      </c>
      <c r="CC395" t="s">
        <v>429</v>
      </c>
      <c r="CD395">
        <v>1</v>
      </c>
      <c r="CE395">
        <v>12</v>
      </c>
      <c r="CF395" s="45" t="s">
        <v>863</v>
      </c>
      <c r="CG395">
        <v>-999</v>
      </c>
      <c r="CH395">
        <v>1</v>
      </c>
      <c r="CI395">
        <v>-999</v>
      </c>
      <c r="CJ395">
        <v>-999</v>
      </c>
      <c r="CK395">
        <v>2</v>
      </c>
      <c r="CL395">
        <v>0</v>
      </c>
      <c r="CM395">
        <v>0</v>
      </c>
      <c r="CN395">
        <v>0</v>
      </c>
      <c r="CO395" t="s">
        <v>1816</v>
      </c>
    </row>
    <row r="396" spans="1:94" x14ac:dyDescent="0.3">
      <c r="A396" t="s">
        <v>39</v>
      </c>
      <c r="B396" s="1">
        <v>42300</v>
      </c>
      <c r="C396" t="s">
        <v>389</v>
      </c>
      <c r="D396" s="46" t="s">
        <v>401</v>
      </c>
      <c r="E396" t="s">
        <v>424</v>
      </c>
      <c r="F396">
        <v>26.4969</v>
      </c>
      <c r="G396">
        <v>-80.213399999999993</v>
      </c>
      <c r="H396" s="2">
        <v>0.72916666666666663</v>
      </c>
      <c r="I396">
        <v>82</v>
      </c>
      <c r="J396">
        <v>64.8</v>
      </c>
      <c r="K396">
        <v>86.8</v>
      </c>
      <c r="L396" s="46">
        <v>3.2</v>
      </c>
      <c r="M396" s="2">
        <v>0.80555555555555547</v>
      </c>
      <c r="N396">
        <v>77</v>
      </c>
      <c r="O396">
        <v>75.3</v>
      </c>
      <c r="P396">
        <v>81.3</v>
      </c>
      <c r="Q396">
        <v>1.3</v>
      </c>
      <c r="R396" t="s">
        <v>429</v>
      </c>
      <c r="S396">
        <v>39</v>
      </c>
      <c r="T396" s="2">
        <v>0.71875</v>
      </c>
      <c r="U396" s="2">
        <v>0.80208333333333337</v>
      </c>
      <c r="V396">
        <v>120.00000000000006</v>
      </c>
      <c r="W396" s="2">
        <v>0.75416666666666676</v>
      </c>
      <c r="X396" t="s">
        <v>455</v>
      </c>
      <c r="Y396" t="s">
        <v>453</v>
      </c>
      <c r="Z396" s="46" t="s">
        <v>485</v>
      </c>
      <c r="AA396">
        <v>1000</v>
      </c>
      <c r="AB396">
        <v>3</v>
      </c>
      <c r="AC396">
        <v>2</v>
      </c>
      <c r="AD396">
        <v>147.1</v>
      </c>
      <c r="AE396">
        <v>304</v>
      </c>
      <c r="AF396">
        <v>102.3</v>
      </c>
      <c r="AG396">
        <v>9.56</v>
      </c>
      <c r="AH396" t="s">
        <v>503</v>
      </c>
      <c r="AI396" t="s">
        <v>1664</v>
      </c>
      <c r="AJ396" s="46" t="s">
        <v>442</v>
      </c>
      <c r="AK396">
        <v>6</v>
      </c>
      <c r="AL396" t="s">
        <v>440</v>
      </c>
      <c r="AM396">
        <v>-999</v>
      </c>
      <c r="AN396">
        <v>-999</v>
      </c>
      <c r="AO396" s="46" t="s">
        <v>440</v>
      </c>
      <c r="AP396">
        <v>-999</v>
      </c>
      <c r="AQ396" t="s">
        <v>440</v>
      </c>
      <c r="AR396">
        <v>-999</v>
      </c>
      <c r="AS396" s="46">
        <v>-999</v>
      </c>
      <c r="AT396" s="46" t="s">
        <v>440</v>
      </c>
      <c r="AU396" s="46">
        <v>-999</v>
      </c>
      <c r="AV396" s="46" t="s">
        <v>442</v>
      </c>
      <c r="AW396" s="46" t="s">
        <v>442</v>
      </c>
      <c r="AX396" s="46" t="s">
        <v>442</v>
      </c>
      <c r="AY396" s="46" t="s">
        <v>467</v>
      </c>
      <c r="AZ396" s="46">
        <v>-999</v>
      </c>
      <c r="BA396" t="s">
        <v>442</v>
      </c>
      <c r="BB396">
        <v>-999</v>
      </c>
      <c r="BC396" s="2">
        <v>0.75624999999999998</v>
      </c>
      <c r="BD396">
        <v>1</v>
      </c>
      <c r="BE396" t="s">
        <v>467</v>
      </c>
      <c r="BF396" s="2" t="s">
        <v>429</v>
      </c>
      <c r="BG396" t="s">
        <v>429</v>
      </c>
      <c r="BH396" t="s">
        <v>429</v>
      </c>
      <c r="BI396" s="2">
        <v>0.77638888888888891</v>
      </c>
      <c r="BJ396">
        <v>1</v>
      </c>
      <c r="BK396" t="s">
        <v>467</v>
      </c>
      <c r="BL396" s="2">
        <v>0.82638888888888884</v>
      </c>
      <c r="BM396">
        <v>80</v>
      </c>
      <c r="BN396">
        <v>80</v>
      </c>
      <c r="BO396" t="s">
        <v>429</v>
      </c>
      <c r="BP396" t="s">
        <v>429</v>
      </c>
      <c r="BQ396">
        <v>80</v>
      </c>
      <c r="BR396">
        <v>750</v>
      </c>
      <c r="BS396">
        <v>-999</v>
      </c>
      <c r="BT396">
        <v>10.448</v>
      </c>
      <c r="BU396">
        <v>-22.850999999999999</v>
      </c>
      <c r="BV396">
        <v>8.1837919999999995E-2</v>
      </c>
      <c r="BW396">
        <v>7.6240840000000004E-2</v>
      </c>
      <c r="BX396">
        <v>0.2265202</v>
      </c>
      <c r="BY396">
        <v>0.52190349999999996</v>
      </c>
      <c r="BZ396">
        <v>7.3119890000000007E-2</v>
      </c>
      <c r="CA396" t="s">
        <v>429</v>
      </c>
      <c r="CB396">
        <v>0</v>
      </c>
      <c r="CC396" t="s">
        <v>429</v>
      </c>
      <c r="CD396">
        <v>1</v>
      </c>
      <c r="CE396">
        <v>12</v>
      </c>
      <c r="CF396" s="45" t="s">
        <v>863</v>
      </c>
      <c r="CG396">
        <v>-999</v>
      </c>
      <c r="CH396">
        <v>1</v>
      </c>
      <c r="CI396">
        <v>-999</v>
      </c>
      <c r="CJ396">
        <v>-999</v>
      </c>
      <c r="CK396">
        <v>2</v>
      </c>
      <c r="CL396">
        <v>0</v>
      </c>
      <c r="CM396">
        <v>0</v>
      </c>
      <c r="CN396">
        <v>0</v>
      </c>
      <c r="CO396" t="s">
        <v>1816</v>
      </c>
      <c r="CP396" t="s">
        <v>868</v>
      </c>
    </row>
    <row r="397" spans="1:94" x14ac:dyDescent="0.3">
      <c r="A397" t="s">
        <v>40</v>
      </c>
      <c r="B397" s="1">
        <v>42301</v>
      </c>
      <c r="C397" t="s">
        <v>389</v>
      </c>
      <c r="D397" s="46" t="s">
        <v>401</v>
      </c>
      <c r="E397" t="s">
        <v>424</v>
      </c>
      <c r="F397">
        <v>26.4969</v>
      </c>
      <c r="G397">
        <v>-80.213399999999993</v>
      </c>
      <c r="H397" s="2">
        <v>0.69791666666666663</v>
      </c>
      <c r="I397">
        <v>82.4</v>
      </c>
      <c r="J397">
        <v>70.599999999999994</v>
      </c>
      <c r="K397">
        <v>88.9</v>
      </c>
      <c r="L397" s="46">
        <v>2.8</v>
      </c>
      <c r="M397" s="2">
        <v>0.80555555555555547</v>
      </c>
      <c r="N397">
        <v>80.3</v>
      </c>
      <c r="O397">
        <v>73.599999999999994</v>
      </c>
      <c r="P397">
        <v>85.5</v>
      </c>
      <c r="Q397">
        <v>1.5</v>
      </c>
      <c r="R397" t="s">
        <v>440</v>
      </c>
      <c r="S397">
        <v>40</v>
      </c>
      <c r="T397" s="2">
        <v>0.69444444444444453</v>
      </c>
      <c r="U397" s="2">
        <v>0.79513888888888884</v>
      </c>
      <c r="V397">
        <v>144.9999999999998</v>
      </c>
      <c r="W397" s="2">
        <v>0.73819444444444438</v>
      </c>
      <c r="X397" t="s">
        <v>459</v>
      </c>
      <c r="Y397" t="s">
        <v>453</v>
      </c>
      <c r="Z397" s="46" t="s">
        <v>486</v>
      </c>
      <c r="AA397">
        <v>740</v>
      </c>
      <c r="AB397">
        <v>4</v>
      </c>
      <c r="AC397">
        <v>4</v>
      </c>
      <c r="AD397">
        <v>120.66500000000001</v>
      </c>
      <c r="AE397">
        <v>271</v>
      </c>
      <c r="AF397">
        <v>83.555000000000007</v>
      </c>
      <c r="AG397">
        <v>9.5399999999999991</v>
      </c>
      <c r="AH397">
        <v>-999</v>
      </c>
      <c r="AI397" t="s">
        <v>1665</v>
      </c>
      <c r="AJ397" s="46" t="s">
        <v>440</v>
      </c>
      <c r="AK397">
        <v>-999</v>
      </c>
      <c r="AL397">
        <v>-999</v>
      </c>
      <c r="AM397">
        <v>-999</v>
      </c>
      <c r="AN397">
        <v>-999</v>
      </c>
      <c r="AO397" s="46" t="s">
        <v>440</v>
      </c>
      <c r="AP397">
        <v>-999</v>
      </c>
      <c r="AQ397" t="s">
        <v>440</v>
      </c>
      <c r="AR397">
        <v>-999</v>
      </c>
      <c r="AS397" s="49">
        <v>0.75347222222222221</v>
      </c>
      <c r="AT397" s="46" t="s">
        <v>442</v>
      </c>
      <c r="AU397" s="46">
        <v>1</v>
      </c>
      <c r="AV397" s="46" t="s">
        <v>442</v>
      </c>
      <c r="AW397" s="46" t="s">
        <v>442</v>
      </c>
      <c r="AX397" s="46" t="s">
        <v>442</v>
      </c>
      <c r="AY397" s="46" t="s">
        <v>472</v>
      </c>
      <c r="AZ397" s="46">
        <v>-999</v>
      </c>
      <c r="BA397" t="s">
        <v>442</v>
      </c>
      <c r="BB397">
        <v>-999</v>
      </c>
      <c r="BC397" s="2">
        <v>0.73888888888888893</v>
      </c>
      <c r="BD397">
        <v>0.4</v>
      </c>
      <c r="BE397" t="s">
        <v>467</v>
      </c>
      <c r="BF397" s="2">
        <v>0.74791666666666667</v>
      </c>
      <c r="BG397">
        <v>1</v>
      </c>
      <c r="BH397" t="s">
        <v>472</v>
      </c>
      <c r="BI397" s="2">
        <v>0.7583333333333333</v>
      </c>
      <c r="BJ397">
        <v>0.9</v>
      </c>
      <c r="BK397" t="s">
        <v>472</v>
      </c>
      <c r="BL397" s="2">
        <v>0.81180555555555556</v>
      </c>
      <c r="BM397">
        <v>80</v>
      </c>
      <c r="BN397">
        <v>80</v>
      </c>
      <c r="BO397">
        <v>80</v>
      </c>
      <c r="BP397">
        <v>80</v>
      </c>
      <c r="BQ397">
        <v>80</v>
      </c>
      <c r="BR397">
        <v>640</v>
      </c>
      <c r="BS397">
        <v>-999</v>
      </c>
      <c r="BT397">
        <v>9.6660000000000004</v>
      </c>
      <c r="BU397">
        <v>-22.838999999999999</v>
      </c>
      <c r="BV397">
        <v>0.15658649999999999</v>
      </c>
      <c r="BW397">
        <v>0.12412280000000001</v>
      </c>
      <c r="BX397">
        <v>0.22132550000000001</v>
      </c>
      <c r="BY397">
        <v>0.36705280000000001</v>
      </c>
      <c r="BZ397">
        <v>0.16608490000000001</v>
      </c>
      <c r="CA397" t="s">
        <v>429</v>
      </c>
      <c r="CB397">
        <v>0</v>
      </c>
      <c r="CC397" t="s">
        <v>429</v>
      </c>
      <c r="CD397">
        <v>1</v>
      </c>
      <c r="CE397">
        <v>20</v>
      </c>
      <c r="CF397" s="45" t="s">
        <v>863</v>
      </c>
      <c r="CG397">
        <v>-999</v>
      </c>
      <c r="CH397">
        <v>2</v>
      </c>
      <c r="CI397">
        <v>-999</v>
      </c>
      <c r="CJ397">
        <v>-999</v>
      </c>
      <c r="CK397">
        <v>2</v>
      </c>
      <c r="CL397">
        <v>0</v>
      </c>
      <c r="CM397">
        <v>0</v>
      </c>
      <c r="CN397">
        <v>0</v>
      </c>
      <c r="CO397" t="s">
        <v>1816</v>
      </c>
    </row>
    <row r="398" spans="1:94" x14ac:dyDescent="0.3">
      <c r="A398" t="s">
        <v>41</v>
      </c>
      <c r="B398" s="1">
        <v>42302</v>
      </c>
      <c r="C398" t="s">
        <v>389</v>
      </c>
      <c r="D398" s="46" t="s">
        <v>401</v>
      </c>
      <c r="E398" t="s">
        <v>424</v>
      </c>
      <c r="F398">
        <v>26.4969</v>
      </c>
      <c r="G398">
        <v>-80.213399999999993</v>
      </c>
      <c r="H398" s="2">
        <v>0.67708333333333337</v>
      </c>
      <c r="I398">
        <v>87.5</v>
      </c>
      <c r="J398">
        <v>69.7</v>
      </c>
      <c r="K398">
        <v>99.1</v>
      </c>
      <c r="L398" s="46">
        <v>1.1000000000000001</v>
      </c>
      <c r="M398" s="2">
        <v>0.78125</v>
      </c>
      <c r="N398">
        <v>78.8</v>
      </c>
      <c r="O398">
        <v>72.400000000000006</v>
      </c>
      <c r="P398">
        <v>82.8</v>
      </c>
      <c r="Q398">
        <v>1.5</v>
      </c>
      <c r="R398" t="s">
        <v>440</v>
      </c>
      <c r="S398">
        <v>41</v>
      </c>
      <c r="T398" s="2">
        <v>0.67013888888888884</v>
      </c>
      <c r="U398" s="2">
        <v>0.78472222222222221</v>
      </c>
      <c r="V398">
        <v>165.00000000000006</v>
      </c>
      <c r="W398" s="2">
        <v>0.69930555555555562</v>
      </c>
      <c r="X398" t="s">
        <v>457</v>
      </c>
      <c r="Y398" t="s">
        <v>453</v>
      </c>
      <c r="Z398" s="46" t="s">
        <v>487</v>
      </c>
      <c r="AA398">
        <v>720</v>
      </c>
      <c r="AB398">
        <v>2</v>
      </c>
      <c r="AC398">
        <v>1</v>
      </c>
      <c r="AD398">
        <v>121.27</v>
      </c>
      <c r="AE398">
        <v>273</v>
      </c>
      <c r="AF398">
        <v>88.86</v>
      </c>
      <c r="AG398">
        <v>8.85</v>
      </c>
      <c r="AH398">
        <v>-999</v>
      </c>
      <c r="AI398" t="s">
        <v>1666</v>
      </c>
      <c r="AJ398" s="46" t="s">
        <v>440</v>
      </c>
      <c r="AK398">
        <v>-999</v>
      </c>
      <c r="AL398">
        <v>-999</v>
      </c>
      <c r="AM398">
        <v>-999</v>
      </c>
      <c r="AN398">
        <v>-999</v>
      </c>
      <c r="AO398" s="46" t="s">
        <v>440</v>
      </c>
      <c r="AP398">
        <v>-999</v>
      </c>
      <c r="AQ398" t="s">
        <v>440</v>
      </c>
      <c r="AR398">
        <v>-999</v>
      </c>
      <c r="AS398" s="46">
        <v>-999</v>
      </c>
      <c r="AT398" s="46" t="s">
        <v>440</v>
      </c>
      <c r="AU398" s="46">
        <v>-999</v>
      </c>
      <c r="AV398" s="46" t="s">
        <v>442</v>
      </c>
      <c r="AW398" s="46" t="s">
        <v>442</v>
      </c>
      <c r="AX398" s="46" t="s">
        <v>440</v>
      </c>
      <c r="AY398" s="46" t="s">
        <v>429</v>
      </c>
      <c r="AZ398" s="46">
        <v>-999</v>
      </c>
      <c r="BA398" t="s">
        <v>442</v>
      </c>
      <c r="BB398">
        <v>-999</v>
      </c>
      <c r="BC398" s="2">
        <v>0.7006944444444444</v>
      </c>
      <c r="BD398">
        <v>1</v>
      </c>
      <c r="BE398" t="s">
        <v>472</v>
      </c>
      <c r="BF398" s="43">
        <v>-999</v>
      </c>
      <c r="BG398">
        <v>-999</v>
      </c>
      <c r="BH398">
        <v>-999</v>
      </c>
      <c r="BI398" s="43">
        <v>-999</v>
      </c>
      <c r="BJ398">
        <v>-999</v>
      </c>
      <c r="BK398">
        <v>-999</v>
      </c>
      <c r="BL398" s="2">
        <v>0.7944444444444444</v>
      </c>
      <c r="BM398">
        <v>80</v>
      </c>
      <c r="BN398">
        <v>80</v>
      </c>
      <c r="BO398">
        <v>-999</v>
      </c>
      <c r="BP398">
        <v>-999</v>
      </c>
      <c r="BQ398">
        <v>-999</v>
      </c>
      <c r="BR398">
        <v>240</v>
      </c>
      <c r="BS398">
        <v>-999</v>
      </c>
      <c r="BT398">
        <v>6.9390000000000001</v>
      </c>
      <c r="BU398">
        <v>-16.989999999999998</v>
      </c>
      <c r="BV398">
        <v>0.57856110000000005</v>
      </c>
      <c r="BW398">
        <v>0.29485650000000002</v>
      </c>
      <c r="BX398">
        <v>9.6519590000000002E-2</v>
      </c>
      <c r="BY398">
        <v>3.0531989999999998E-2</v>
      </c>
      <c r="BZ398">
        <v>0.21034420000000001</v>
      </c>
      <c r="CA398" t="s">
        <v>429</v>
      </c>
      <c r="CB398">
        <v>0</v>
      </c>
      <c r="CC398" t="s">
        <v>429</v>
      </c>
      <c r="CD398">
        <v>1</v>
      </c>
      <c r="CE398">
        <v>14</v>
      </c>
      <c r="CF398" s="45" t="s">
        <v>863</v>
      </c>
      <c r="CG398">
        <v>-999</v>
      </c>
      <c r="CH398">
        <v>2</v>
      </c>
      <c r="CI398">
        <v>-999</v>
      </c>
      <c r="CJ398">
        <v>-999</v>
      </c>
      <c r="CK398">
        <v>2</v>
      </c>
      <c r="CL398">
        <v>0</v>
      </c>
      <c r="CM398">
        <v>0</v>
      </c>
      <c r="CN398">
        <v>0</v>
      </c>
      <c r="CO398" t="s">
        <v>1816</v>
      </c>
      <c r="CP398" t="s">
        <v>869</v>
      </c>
    </row>
    <row r="399" spans="1:94" x14ac:dyDescent="0.3">
      <c r="A399" t="s">
        <v>42</v>
      </c>
      <c r="B399" s="1">
        <v>42302</v>
      </c>
      <c r="C399" t="s">
        <v>389</v>
      </c>
      <c r="D399" s="46" t="s">
        <v>401</v>
      </c>
      <c r="E399" t="s">
        <v>424</v>
      </c>
      <c r="F399">
        <v>26.4969</v>
      </c>
      <c r="G399">
        <v>-80.213399999999993</v>
      </c>
      <c r="H399" s="2">
        <v>0.67708333333333337</v>
      </c>
      <c r="I399">
        <v>87.5</v>
      </c>
      <c r="J399">
        <v>69.7</v>
      </c>
      <c r="K399">
        <v>99.1</v>
      </c>
      <c r="L399" s="46">
        <v>1.1000000000000001</v>
      </c>
      <c r="M399" s="2">
        <v>0.78125</v>
      </c>
      <c r="N399">
        <v>78.8</v>
      </c>
      <c r="O399">
        <v>72.400000000000006</v>
      </c>
      <c r="P399">
        <v>82.8</v>
      </c>
      <c r="Q399">
        <v>1.5</v>
      </c>
      <c r="R399" t="s">
        <v>440</v>
      </c>
      <c r="S399">
        <v>42</v>
      </c>
      <c r="T399" s="2">
        <v>0.67013888888888884</v>
      </c>
      <c r="U399" s="2">
        <v>0.78472222222222221</v>
      </c>
      <c r="V399">
        <v>165.00000000000006</v>
      </c>
      <c r="W399" s="2">
        <v>0.71388888888888891</v>
      </c>
      <c r="X399" t="s">
        <v>455</v>
      </c>
      <c r="Y399" t="s">
        <v>453</v>
      </c>
      <c r="Z399" s="46" t="s">
        <v>487</v>
      </c>
      <c r="AA399">
        <v>720</v>
      </c>
      <c r="AB399">
        <v>2</v>
      </c>
      <c r="AC399">
        <v>2</v>
      </c>
      <c r="AD399">
        <v>129.80000000000001</v>
      </c>
      <c r="AE399">
        <v>261</v>
      </c>
      <c r="AF399">
        <v>81.39</v>
      </c>
      <c r="AG399">
        <v>8.51</v>
      </c>
      <c r="AH399">
        <v>-999</v>
      </c>
      <c r="AI399" t="s">
        <v>1667</v>
      </c>
      <c r="AJ399" s="46" t="s">
        <v>440</v>
      </c>
      <c r="AK399">
        <v>-999</v>
      </c>
      <c r="AL399">
        <v>-999</v>
      </c>
      <c r="AM399">
        <v>-999</v>
      </c>
      <c r="AN399">
        <v>-999</v>
      </c>
      <c r="AO399" s="46" t="s">
        <v>442</v>
      </c>
      <c r="AP399">
        <v>5.6000000000000001E-2</v>
      </c>
      <c r="AQ399" t="s">
        <v>440</v>
      </c>
      <c r="AR399">
        <v>-999</v>
      </c>
      <c r="AS399" s="49">
        <v>0.73472222222222217</v>
      </c>
      <c r="AT399" s="46" t="s">
        <v>442</v>
      </c>
      <c r="AU399" s="46">
        <v>1</v>
      </c>
      <c r="AV399" s="46" t="s">
        <v>442</v>
      </c>
      <c r="AW399" s="46" t="s">
        <v>442</v>
      </c>
      <c r="AX399" s="46" t="s">
        <v>442</v>
      </c>
      <c r="AY399" s="46" t="s">
        <v>467</v>
      </c>
      <c r="AZ399" s="46">
        <v>-999</v>
      </c>
      <c r="BA399" t="s">
        <v>442</v>
      </c>
      <c r="BB399">
        <v>-999</v>
      </c>
      <c r="BC399">
        <v>-999</v>
      </c>
      <c r="BD399">
        <v>-999</v>
      </c>
      <c r="BE399">
        <v>-999</v>
      </c>
      <c r="BF399" s="43">
        <v>-999</v>
      </c>
      <c r="BG399">
        <v>-999</v>
      </c>
      <c r="BH399">
        <v>-999</v>
      </c>
      <c r="BI399" s="2">
        <v>0.73402777777777783</v>
      </c>
      <c r="BJ399">
        <v>0.7</v>
      </c>
      <c r="BK399" t="s">
        <v>467</v>
      </c>
      <c r="BL399" s="2">
        <v>0.7944444444444444</v>
      </c>
      <c r="BM399">
        <v>-999</v>
      </c>
      <c r="BN399">
        <v>-999</v>
      </c>
      <c r="BO399">
        <v>-999</v>
      </c>
      <c r="BP399">
        <v>-999</v>
      </c>
      <c r="BQ399">
        <v>-999</v>
      </c>
      <c r="BR399">
        <v>500</v>
      </c>
      <c r="BS399">
        <v>-999</v>
      </c>
      <c r="BT399">
        <v>7.1050000000000004</v>
      </c>
      <c r="BU399">
        <v>-16.055</v>
      </c>
      <c r="BV399">
        <v>0.60336500000000004</v>
      </c>
      <c r="BW399">
        <v>0.28196310000000002</v>
      </c>
      <c r="BX399">
        <v>0.10784100000000001</v>
      </c>
      <c r="BY399">
        <v>3.329261E-2</v>
      </c>
      <c r="BZ399">
        <v>0.16695450000000001</v>
      </c>
      <c r="CA399" t="s">
        <v>429</v>
      </c>
      <c r="CB399">
        <v>0</v>
      </c>
      <c r="CC399" t="s">
        <v>429</v>
      </c>
      <c r="CD399">
        <v>1</v>
      </c>
      <c r="CE399">
        <v>14</v>
      </c>
      <c r="CF399" s="45" t="s">
        <v>863</v>
      </c>
      <c r="CG399">
        <v>-999</v>
      </c>
      <c r="CH399">
        <v>2</v>
      </c>
      <c r="CI399">
        <v>-999</v>
      </c>
      <c r="CJ399">
        <v>-999</v>
      </c>
      <c r="CK399">
        <v>2</v>
      </c>
      <c r="CL399">
        <v>0</v>
      </c>
      <c r="CM399">
        <v>0</v>
      </c>
      <c r="CN399">
        <v>0</v>
      </c>
      <c r="CO399" t="s">
        <v>1816</v>
      </c>
      <c r="CP399" t="s">
        <v>870</v>
      </c>
    </row>
    <row r="400" spans="1:94" x14ac:dyDescent="0.3">
      <c r="A400" t="s">
        <v>45</v>
      </c>
      <c r="B400" s="1">
        <v>42304</v>
      </c>
      <c r="C400" t="s">
        <v>389</v>
      </c>
      <c r="D400" s="46" t="s">
        <v>401</v>
      </c>
      <c r="E400" t="s">
        <v>424</v>
      </c>
      <c r="F400">
        <v>26.4969</v>
      </c>
      <c r="G400">
        <v>-80.213399999999993</v>
      </c>
      <c r="H400" s="2">
        <v>0.68333333333333324</v>
      </c>
      <c r="I400">
        <v>87.3</v>
      </c>
      <c r="J400">
        <v>60.4</v>
      </c>
      <c r="K400">
        <v>93.1</v>
      </c>
      <c r="L400" s="46">
        <v>1.1000000000000001</v>
      </c>
      <c r="M400" s="2">
        <v>0.77986111111111101</v>
      </c>
      <c r="N400">
        <v>81.7</v>
      </c>
      <c r="O400">
        <v>68.099999999999994</v>
      </c>
      <c r="P400">
        <v>86.8</v>
      </c>
      <c r="Q400">
        <v>0</v>
      </c>
      <c r="R400" t="s">
        <v>440</v>
      </c>
      <c r="S400">
        <v>46</v>
      </c>
      <c r="T400" s="2">
        <v>0.68263888888888891</v>
      </c>
      <c r="U400" s="2">
        <v>0.78472222222222221</v>
      </c>
      <c r="V400">
        <v>146.99999999999994</v>
      </c>
      <c r="W400" s="2">
        <v>0.71736111111111101</v>
      </c>
      <c r="X400" t="s">
        <v>429</v>
      </c>
      <c r="Y400" t="s">
        <v>453</v>
      </c>
      <c r="Z400" s="46" t="s">
        <v>486</v>
      </c>
      <c r="AA400">
        <v>940</v>
      </c>
      <c r="AB400">
        <v>2</v>
      </c>
      <c r="AC400">
        <v>3</v>
      </c>
      <c r="AD400">
        <v>158.29</v>
      </c>
      <c r="AE400">
        <v>301</v>
      </c>
      <c r="AF400">
        <v>102.57</v>
      </c>
      <c r="AG400">
        <v>10.54</v>
      </c>
      <c r="AH400" t="s">
        <v>503</v>
      </c>
      <c r="AI400" t="s">
        <v>1671</v>
      </c>
      <c r="AJ400" s="46" t="s">
        <v>442</v>
      </c>
      <c r="AK400">
        <v>15</v>
      </c>
      <c r="AL400" t="s">
        <v>442</v>
      </c>
      <c r="AM400">
        <v>205641</v>
      </c>
      <c r="AN400">
        <v>150.80099999999999</v>
      </c>
      <c r="AO400" s="46" t="s">
        <v>442</v>
      </c>
      <c r="AP400">
        <v>0.55000000000000004</v>
      </c>
      <c r="AQ400" t="s">
        <v>442</v>
      </c>
      <c r="AR400">
        <v>0.36599999999999999</v>
      </c>
      <c r="AS400" s="49">
        <v>0.71875</v>
      </c>
      <c r="AT400" s="46" t="s">
        <v>442</v>
      </c>
      <c r="AU400" s="46">
        <v>1</v>
      </c>
      <c r="AV400" s="46" t="s">
        <v>442</v>
      </c>
      <c r="AW400" s="46" t="s">
        <v>442</v>
      </c>
      <c r="AX400" s="46" t="s">
        <v>442</v>
      </c>
      <c r="AY400" s="46" t="s">
        <v>472</v>
      </c>
      <c r="AZ400" s="46">
        <v>-999</v>
      </c>
      <c r="BA400" t="s">
        <v>442</v>
      </c>
      <c r="BB400">
        <v>-999</v>
      </c>
      <c r="BC400" s="2">
        <v>0.71875</v>
      </c>
      <c r="BD400">
        <v>0.6</v>
      </c>
      <c r="BE400" t="s">
        <v>472</v>
      </c>
      <c r="BF400" s="2">
        <v>0.73055555555555562</v>
      </c>
      <c r="BG400">
        <v>1</v>
      </c>
      <c r="BH400" t="s">
        <v>472</v>
      </c>
      <c r="BI400" s="2" t="s">
        <v>429</v>
      </c>
      <c r="BJ400" t="s">
        <v>429</v>
      </c>
      <c r="BK400" t="s">
        <v>429</v>
      </c>
      <c r="BL400" s="2">
        <v>0.80208333333333337</v>
      </c>
      <c r="BM400">
        <v>80</v>
      </c>
      <c r="BN400">
        <v>80</v>
      </c>
      <c r="BO400">
        <v>80</v>
      </c>
      <c r="BP400">
        <v>80</v>
      </c>
      <c r="BQ400" t="s">
        <v>429</v>
      </c>
      <c r="BR400">
        <v>370</v>
      </c>
      <c r="BS400">
        <v>-999</v>
      </c>
      <c r="BT400">
        <v>9.516</v>
      </c>
      <c r="BU400">
        <v>-21.997999999999998</v>
      </c>
      <c r="BV400">
        <v>0.18278829999999999</v>
      </c>
      <c r="BW400">
        <v>0.13200429999999999</v>
      </c>
      <c r="BX400">
        <v>0.25140489999999999</v>
      </c>
      <c r="BY400">
        <v>0.32894810000000002</v>
      </c>
      <c r="BZ400">
        <v>0.14770259999999999</v>
      </c>
      <c r="CA400" t="s">
        <v>429</v>
      </c>
      <c r="CB400">
        <v>0</v>
      </c>
      <c r="CC400" t="s">
        <v>429</v>
      </c>
      <c r="CD400">
        <v>1</v>
      </c>
      <c r="CE400">
        <v>19</v>
      </c>
      <c r="CF400" s="45" t="s">
        <v>863</v>
      </c>
      <c r="CG400">
        <v>-999</v>
      </c>
      <c r="CH400">
        <v>2</v>
      </c>
      <c r="CI400">
        <v>-999</v>
      </c>
      <c r="CJ400">
        <v>-999</v>
      </c>
      <c r="CK400">
        <v>0</v>
      </c>
      <c r="CL400">
        <v>0</v>
      </c>
      <c r="CM400">
        <v>0</v>
      </c>
      <c r="CN400">
        <v>0</v>
      </c>
      <c r="CO400" t="s">
        <v>1816</v>
      </c>
      <c r="CP400" t="s">
        <v>875</v>
      </c>
    </row>
    <row r="401" spans="1:94" x14ac:dyDescent="0.3">
      <c r="A401" t="s">
        <v>201</v>
      </c>
      <c r="B401" s="1">
        <v>42558</v>
      </c>
      <c r="C401" t="s">
        <v>391</v>
      </c>
      <c r="D401" s="46" t="s">
        <v>410</v>
      </c>
      <c r="E401" t="s">
        <v>424</v>
      </c>
      <c r="F401">
        <v>27.057600000000001</v>
      </c>
      <c r="G401">
        <v>-80.167959999999994</v>
      </c>
      <c r="H401" s="2">
        <v>0.28125</v>
      </c>
      <c r="I401">
        <v>81.7</v>
      </c>
      <c r="J401">
        <v>74.099999999999994</v>
      </c>
      <c r="K401">
        <v>87.5</v>
      </c>
      <c r="L401" s="46">
        <v>0</v>
      </c>
      <c r="M401" s="2">
        <v>0.45763888888888887</v>
      </c>
      <c r="N401">
        <v>93.3</v>
      </c>
      <c r="O401">
        <v>59.8</v>
      </c>
      <c r="P401">
        <v>114.8</v>
      </c>
      <c r="Q401">
        <v>1.1000000000000001</v>
      </c>
      <c r="R401" t="s">
        <v>440</v>
      </c>
      <c r="S401">
        <v>-999</v>
      </c>
      <c r="T401" s="2">
        <v>0.27777777777777779</v>
      </c>
      <c r="U401" s="2">
        <v>0.44791666666666669</v>
      </c>
      <c r="V401">
        <v>245</v>
      </c>
      <c r="W401" s="2">
        <v>0.37847222222222227</v>
      </c>
      <c r="X401" t="s">
        <v>465</v>
      </c>
      <c r="Y401" t="s">
        <v>469</v>
      </c>
      <c r="Z401" s="46" t="s">
        <v>485</v>
      </c>
      <c r="AA401">
        <v>180</v>
      </c>
      <c r="AB401">
        <v>2</v>
      </c>
      <c r="AC401">
        <v>1</v>
      </c>
      <c r="AD401">
        <v>34.924999999999997</v>
      </c>
      <c r="AE401">
        <v>165</v>
      </c>
      <c r="AF401">
        <v>54.84</v>
      </c>
      <c r="AG401">
        <v>6.46</v>
      </c>
      <c r="AH401">
        <v>-999</v>
      </c>
      <c r="AI401">
        <v>-999</v>
      </c>
      <c r="AJ401" s="46" t="s">
        <v>440</v>
      </c>
      <c r="AK401">
        <v>-999</v>
      </c>
      <c r="AL401">
        <v>-999</v>
      </c>
      <c r="AM401">
        <v>-999</v>
      </c>
      <c r="AN401">
        <v>-999</v>
      </c>
      <c r="AO401" s="46" t="s">
        <v>440</v>
      </c>
      <c r="AP401">
        <v>-999</v>
      </c>
      <c r="AQ401">
        <v>-999</v>
      </c>
      <c r="AR401">
        <v>-999</v>
      </c>
      <c r="AS401" s="46">
        <v>-999</v>
      </c>
      <c r="AT401" s="46" t="s">
        <v>442</v>
      </c>
      <c r="AU401" s="46">
        <v>1</v>
      </c>
      <c r="AV401" s="46" t="s">
        <v>442</v>
      </c>
      <c r="AW401" s="46" t="s">
        <v>440</v>
      </c>
      <c r="AX401" s="46" t="s">
        <v>440</v>
      </c>
      <c r="AY401" s="46">
        <v>-999</v>
      </c>
      <c r="AZ401" s="46">
        <v>-999</v>
      </c>
      <c r="BA401" t="s">
        <v>440</v>
      </c>
      <c r="BB401">
        <v>-999</v>
      </c>
      <c r="BC401">
        <v>-999</v>
      </c>
      <c r="BD401">
        <v>-999</v>
      </c>
      <c r="BE401">
        <v>-999</v>
      </c>
      <c r="BF401" s="43">
        <v>-999</v>
      </c>
      <c r="BG401">
        <v>-999</v>
      </c>
      <c r="BH401">
        <v>-999</v>
      </c>
      <c r="BI401" s="43">
        <v>-999</v>
      </c>
      <c r="BJ401">
        <v>-999</v>
      </c>
      <c r="BK401">
        <v>-999</v>
      </c>
      <c r="BL401">
        <v>-999</v>
      </c>
      <c r="BM401">
        <v>-999</v>
      </c>
      <c r="BN401">
        <v>-999</v>
      </c>
      <c r="BO401">
        <v>-999</v>
      </c>
      <c r="BP401">
        <v>-999</v>
      </c>
      <c r="BQ401">
        <v>-999</v>
      </c>
      <c r="BR401">
        <v>-999</v>
      </c>
      <c r="BS401">
        <v>-999</v>
      </c>
      <c r="BT401">
        <v>-999</v>
      </c>
      <c r="BU401">
        <v>-999</v>
      </c>
      <c r="BV401">
        <v>-999</v>
      </c>
      <c r="BW401">
        <v>-999</v>
      </c>
      <c r="BX401">
        <v>-999</v>
      </c>
      <c r="BY401">
        <v>-999</v>
      </c>
      <c r="BZ401">
        <v>-999</v>
      </c>
      <c r="CA401">
        <v>-999</v>
      </c>
      <c r="CB401">
        <v>-999</v>
      </c>
      <c r="CC401">
        <v>-999</v>
      </c>
      <c r="CD401">
        <v>-999</v>
      </c>
      <c r="CE401">
        <v>-999</v>
      </c>
      <c r="CF401">
        <v>-999</v>
      </c>
      <c r="CG401">
        <v>-999</v>
      </c>
      <c r="CH401">
        <v>-999</v>
      </c>
      <c r="CI401">
        <v>-999</v>
      </c>
      <c r="CJ401">
        <v>-999</v>
      </c>
      <c r="CK401">
        <v>-999</v>
      </c>
      <c r="CL401">
        <v>-999</v>
      </c>
      <c r="CM401">
        <v>-999</v>
      </c>
      <c r="CN401">
        <v>-999</v>
      </c>
      <c r="CO401">
        <v>-999</v>
      </c>
    </row>
    <row r="402" spans="1:94" x14ac:dyDescent="0.3">
      <c r="A402" t="s">
        <v>202</v>
      </c>
      <c r="B402" s="1">
        <v>42558</v>
      </c>
      <c r="C402" t="s">
        <v>391</v>
      </c>
      <c r="D402" s="46" t="s">
        <v>410</v>
      </c>
      <c r="E402" t="s">
        <v>424</v>
      </c>
      <c r="F402">
        <v>27.057600000000001</v>
      </c>
      <c r="G402">
        <v>-80.167959999999994</v>
      </c>
      <c r="H402" s="2">
        <v>0.28125</v>
      </c>
      <c r="I402">
        <v>81.7</v>
      </c>
      <c r="J402">
        <v>74.099999999999994</v>
      </c>
      <c r="K402">
        <v>87.5</v>
      </c>
      <c r="L402" s="46">
        <v>0</v>
      </c>
      <c r="M402" s="2">
        <v>0.45763888888888887</v>
      </c>
      <c r="N402">
        <v>93.3</v>
      </c>
      <c r="O402">
        <v>59.8</v>
      </c>
      <c r="P402">
        <v>114.8</v>
      </c>
      <c r="Q402">
        <v>1.1000000000000001</v>
      </c>
      <c r="R402" t="s">
        <v>440</v>
      </c>
      <c r="S402">
        <v>-999</v>
      </c>
      <c r="T402" s="2">
        <v>0.27777777777777779</v>
      </c>
      <c r="U402" s="2">
        <v>0.44791666666666669</v>
      </c>
      <c r="V402">
        <v>245</v>
      </c>
      <c r="W402" s="2">
        <v>0.39166666666666666</v>
      </c>
      <c r="X402" t="s">
        <v>465</v>
      </c>
      <c r="Y402" t="s">
        <v>469</v>
      </c>
      <c r="Z402" s="46" t="s">
        <v>485</v>
      </c>
      <c r="AA402">
        <v>140</v>
      </c>
      <c r="AB402">
        <v>2</v>
      </c>
      <c r="AC402">
        <v>1</v>
      </c>
      <c r="AD402">
        <v>36.515000000000001</v>
      </c>
      <c r="AE402">
        <v>167</v>
      </c>
      <c r="AF402">
        <v>53.81</v>
      </c>
      <c r="AG402">
        <v>5.66</v>
      </c>
      <c r="AH402">
        <v>-999</v>
      </c>
      <c r="AI402">
        <v>-999</v>
      </c>
      <c r="AJ402" s="46" t="s">
        <v>440</v>
      </c>
      <c r="AK402">
        <v>-999</v>
      </c>
      <c r="AL402">
        <v>-999</v>
      </c>
      <c r="AM402">
        <v>-999</v>
      </c>
      <c r="AN402">
        <v>-999</v>
      </c>
      <c r="AO402" s="46" t="s">
        <v>440</v>
      </c>
      <c r="AP402">
        <v>-999</v>
      </c>
      <c r="AQ402">
        <v>-999</v>
      </c>
      <c r="AR402">
        <v>-999</v>
      </c>
      <c r="AS402" s="46">
        <v>-999</v>
      </c>
      <c r="AT402" s="46" t="s">
        <v>440</v>
      </c>
      <c r="AU402" s="46">
        <v>-999</v>
      </c>
      <c r="AV402" s="46" t="s">
        <v>442</v>
      </c>
      <c r="AW402" s="46" t="s">
        <v>440</v>
      </c>
      <c r="AX402" s="46" t="s">
        <v>440</v>
      </c>
      <c r="AY402" s="46">
        <v>-999</v>
      </c>
      <c r="AZ402" s="46">
        <v>-999</v>
      </c>
      <c r="BA402" t="s">
        <v>440</v>
      </c>
      <c r="BB402">
        <v>-999</v>
      </c>
      <c r="BC402">
        <v>-999</v>
      </c>
      <c r="BD402">
        <v>-999</v>
      </c>
      <c r="BE402">
        <v>-999</v>
      </c>
      <c r="BF402" s="43">
        <v>-999</v>
      </c>
      <c r="BG402">
        <v>-999</v>
      </c>
      <c r="BH402">
        <v>-999</v>
      </c>
      <c r="BI402" s="43">
        <v>-999</v>
      </c>
      <c r="BJ402">
        <v>-999</v>
      </c>
      <c r="BK402">
        <v>-999</v>
      </c>
      <c r="BL402">
        <v>-999</v>
      </c>
      <c r="BM402">
        <v>-999</v>
      </c>
      <c r="BN402">
        <v>-999</v>
      </c>
      <c r="BO402">
        <v>-999</v>
      </c>
      <c r="BP402">
        <v>-999</v>
      </c>
      <c r="BQ402">
        <v>-999</v>
      </c>
      <c r="BR402">
        <v>-999</v>
      </c>
      <c r="BS402">
        <v>-999</v>
      </c>
      <c r="BT402">
        <v>-999</v>
      </c>
      <c r="BU402">
        <v>-999</v>
      </c>
      <c r="BV402">
        <v>-999</v>
      </c>
      <c r="BW402">
        <v>-999</v>
      </c>
      <c r="BX402">
        <v>-999</v>
      </c>
      <c r="BY402">
        <v>-999</v>
      </c>
      <c r="BZ402">
        <v>-999</v>
      </c>
      <c r="CA402">
        <v>-999</v>
      </c>
      <c r="CB402">
        <v>-999</v>
      </c>
      <c r="CC402">
        <v>-999</v>
      </c>
      <c r="CD402">
        <v>-999</v>
      </c>
      <c r="CE402">
        <v>-999</v>
      </c>
      <c r="CF402">
        <v>-999</v>
      </c>
      <c r="CG402">
        <v>-999</v>
      </c>
      <c r="CH402">
        <v>-999</v>
      </c>
      <c r="CI402">
        <v>-999</v>
      </c>
      <c r="CJ402">
        <v>-999</v>
      </c>
      <c r="CK402">
        <v>-999</v>
      </c>
      <c r="CL402">
        <v>-999</v>
      </c>
      <c r="CM402">
        <v>-999</v>
      </c>
      <c r="CN402">
        <v>-999</v>
      </c>
      <c r="CO402">
        <v>-999</v>
      </c>
    </row>
    <row r="403" spans="1:94" x14ac:dyDescent="0.3">
      <c r="A403" t="s">
        <v>96</v>
      </c>
      <c r="B403" s="1">
        <v>42429</v>
      </c>
      <c r="C403" t="s">
        <v>390</v>
      </c>
      <c r="D403" s="46" t="s">
        <v>405</v>
      </c>
      <c r="E403" t="s">
        <v>424</v>
      </c>
      <c r="F403">
        <v>26.607240000000001</v>
      </c>
      <c r="G403">
        <v>-80.288390000000007</v>
      </c>
      <c r="H403" s="2">
        <v>0.66666666666666663</v>
      </c>
      <c r="I403">
        <v>78.2</v>
      </c>
      <c r="J403">
        <v>56.3</v>
      </c>
      <c r="K403">
        <v>85</v>
      </c>
      <c r="L403" s="46">
        <v>1.2</v>
      </c>
      <c r="M403" s="2">
        <v>0.78125</v>
      </c>
      <c r="N403">
        <v>68.8</v>
      </c>
      <c r="O403">
        <v>66.900000000000006</v>
      </c>
      <c r="P403">
        <v>68.5</v>
      </c>
      <c r="Q403">
        <v>1.1000000000000001</v>
      </c>
      <c r="R403" t="s">
        <v>440</v>
      </c>
      <c r="S403">
        <v>96</v>
      </c>
      <c r="T403" s="2">
        <v>0.64583333333333337</v>
      </c>
      <c r="U403" s="2">
        <v>0.78125</v>
      </c>
      <c r="V403">
        <v>194.99999999999994</v>
      </c>
      <c r="W403" s="2">
        <v>0.70000000000000007</v>
      </c>
      <c r="X403" t="s">
        <v>457</v>
      </c>
      <c r="Y403" t="s">
        <v>453</v>
      </c>
      <c r="Z403" s="46" t="s">
        <v>486</v>
      </c>
      <c r="AA403">
        <v>710</v>
      </c>
      <c r="AB403">
        <v>3</v>
      </c>
      <c r="AC403">
        <v>5</v>
      </c>
      <c r="AD403">
        <v>121.545</v>
      </c>
      <c r="AE403">
        <v>279</v>
      </c>
      <c r="AF403">
        <v>90.525000000000006</v>
      </c>
      <c r="AG403">
        <v>12.18</v>
      </c>
      <c r="AH403">
        <v>-999</v>
      </c>
      <c r="AI403" t="s">
        <v>1717</v>
      </c>
      <c r="AJ403" s="46" t="s">
        <v>440</v>
      </c>
      <c r="AK403">
        <v>-999</v>
      </c>
      <c r="AL403">
        <v>-999</v>
      </c>
      <c r="AM403">
        <v>-999</v>
      </c>
      <c r="AN403">
        <v>-999</v>
      </c>
      <c r="AO403" s="46" t="s">
        <v>440</v>
      </c>
      <c r="AP403">
        <v>-999</v>
      </c>
      <c r="AQ403" t="s">
        <v>440</v>
      </c>
      <c r="AR403">
        <v>-999</v>
      </c>
      <c r="AS403" s="46">
        <v>-999</v>
      </c>
      <c r="AT403" s="46" t="s">
        <v>442</v>
      </c>
      <c r="AU403" s="46">
        <v>0</v>
      </c>
      <c r="AV403" s="46" t="s">
        <v>442</v>
      </c>
      <c r="AW403" s="46" t="s">
        <v>442</v>
      </c>
      <c r="AX403" s="46" t="s">
        <v>442</v>
      </c>
      <c r="AY403" s="46" t="s">
        <v>467</v>
      </c>
      <c r="AZ403" s="46">
        <v>-999</v>
      </c>
      <c r="BA403" t="s">
        <v>442</v>
      </c>
      <c r="BB403">
        <v>-999</v>
      </c>
      <c r="BC403" s="2">
        <v>0.7006944444444444</v>
      </c>
      <c r="BD403">
        <v>0.9</v>
      </c>
      <c r="BE403" t="s">
        <v>733</v>
      </c>
      <c r="BF403" s="2">
        <v>0.71111111111111114</v>
      </c>
      <c r="BG403">
        <v>3</v>
      </c>
      <c r="BH403" t="s">
        <v>472</v>
      </c>
      <c r="BI403" s="2">
        <v>0.72083333333333333</v>
      </c>
      <c r="BJ403">
        <v>1</v>
      </c>
      <c r="BK403" t="s">
        <v>472</v>
      </c>
      <c r="BL403" s="2">
        <v>0.77430555555555547</v>
      </c>
      <c r="BM403">
        <v>80</v>
      </c>
      <c r="BN403">
        <v>80</v>
      </c>
      <c r="BO403">
        <v>80</v>
      </c>
      <c r="BP403">
        <v>80</v>
      </c>
      <c r="BQ403">
        <v>80</v>
      </c>
      <c r="BR403">
        <v>1800</v>
      </c>
      <c r="BS403">
        <v>-999</v>
      </c>
      <c r="BT403">
        <v>6.2829999999999995</v>
      </c>
      <c r="BU403">
        <v>-19.056999999999999</v>
      </c>
      <c r="BV403">
        <v>0.4067347</v>
      </c>
      <c r="BW403">
        <v>0.24775169999999999</v>
      </c>
      <c r="BX403">
        <v>7.2169269999999994E-2</v>
      </c>
      <c r="BY403">
        <v>2.5180620000000001E-2</v>
      </c>
      <c r="BZ403">
        <v>0.34685899999999997</v>
      </c>
      <c r="CA403" t="s">
        <v>429</v>
      </c>
      <c r="CB403">
        <v>1</v>
      </c>
      <c r="CC403">
        <v>2</v>
      </c>
      <c r="CD403">
        <v>1</v>
      </c>
      <c r="CE403">
        <v>12</v>
      </c>
      <c r="CF403" s="45" t="s">
        <v>863</v>
      </c>
      <c r="CG403">
        <v>-999</v>
      </c>
      <c r="CH403" t="s">
        <v>429</v>
      </c>
      <c r="CI403">
        <v>-999</v>
      </c>
      <c r="CJ403">
        <v>-999</v>
      </c>
      <c r="CK403">
        <v>0</v>
      </c>
      <c r="CL403">
        <v>0</v>
      </c>
      <c r="CM403">
        <v>0</v>
      </c>
      <c r="CN403">
        <v>1</v>
      </c>
      <c r="CO403" t="s">
        <v>918</v>
      </c>
      <c r="CP403" t="s">
        <v>919</v>
      </c>
    </row>
    <row r="404" spans="1:94" x14ac:dyDescent="0.3">
      <c r="A404" t="s">
        <v>97</v>
      </c>
      <c r="B404" s="1">
        <v>42429</v>
      </c>
      <c r="C404" t="s">
        <v>390</v>
      </c>
      <c r="D404" s="46" t="s">
        <v>405</v>
      </c>
      <c r="E404" t="s">
        <v>424</v>
      </c>
      <c r="F404">
        <v>26.607240000000001</v>
      </c>
      <c r="G404">
        <v>-80.288390000000007</v>
      </c>
      <c r="H404" s="2">
        <v>0.66666666666666663</v>
      </c>
      <c r="I404">
        <v>78.2</v>
      </c>
      <c r="J404">
        <v>56.3</v>
      </c>
      <c r="K404">
        <v>85</v>
      </c>
      <c r="L404" s="46">
        <v>1.2</v>
      </c>
      <c r="M404" s="2">
        <v>0.78125</v>
      </c>
      <c r="N404">
        <v>68.8</v>
      </c>
      <c r="O404">
        <v>66.900000000000006</v>
      </c>
      <c r="P404">
        <v>68.5</v>
      </c>
      <c r="Q404">
        <v>1.1000000000000001</v>
      </c>
      <c r="R404" t="s">
        <v>440</v>
      </c>
      <c r="S404">
        <v>97</v>
      </c>
      <c r="T404" s="2">
        <v>0.64583333333333337</v>
      </c>
      <c r="U404" s="2">
        <v>0.78125</v>
      </c>
      <c r="V404">
        <v>194.99999999999994</v>
      </c>
      <c r="W404" s="2">
        <v>0.70000000000000007</v>
      </c>
      <c r="X404" t="s">
        <v>452</v>
      </c>
      <c r="Y404" t="s">
        <v>453</v>
      </c>
      <c r="Z404" s="46" t="s">
        <v>485</v>
      </c>
      <c r="AA404">
        <v>920</v>
      </c>
      <c r="AB404">
        <v>3</v>
      </c>
      <c r="AC404">
        <v>2</v>
      </c>
      <c r="AD404">
        <v>159.315</v>
      </c>
      <c r="AE404">
        <v>296</v>
      </c>
      <c r="AF404">
        <v>99.63</v>
      </c>
      <c r="AG404">
        <v>10.744999999999999</v>
      </c>
      <c r="AH404" t="s">
        <v>503</v>
      </c>
      <c r="AI404" t="s">
        <v>1718</v>
      </c>
      <c r="AJ404" s="46" t="s">
        <v>442</v>
      </c>
      <c r="AK404">
        <v>12</v>
      </c>
      <c r="AL404" t="s">
        <v>444</v>
      </c>
      <c r="AM404">
        <v>205642</v>
      </c>
      <c r="AN404" t="s">
        <v>429</v>
      </c>
      <c r="AO404" s="46" t="s">
        <v>440</v>
      </c>
      <c r="AP404">
        <v>-999</v>
      </c>
      <c r="AQ404" t="s">
        <v>440</v>
      </c>
      <c r="AR404">
        <v>-999</v>
      </c>
      <c r="AS404" s="46">
        <v>-999</v>
      </c>
      <c r="AT404" s="46" t="s">
        <v>440</v>
      </c>
      <c r="AU404" s="46">
        <v>-999</v>
      </c>
      <c r="AV404" s="46" t="s">
        <v>442</v>
      </c>
      <c r="AW404" s="46" t="s">
        <v>442</v>
      </c>
      <c r="AX404" s="46" t="s">
        <v>442</v>
      </c>
      <c r="AY404" s="46" t="s">
        <v>472</v>
      </c>
      <c r="AZ404" s="46">
        <v>-999</v>
      </c>
      <c r="BA404" t="s">
        <v>442</v>
      </c>
      <c r="BB404">
        <v>-999</v>
      </c>
      <c r="BC404" s="2" t="s">
        <v>429</v>
      </c>
      <c r="BD404" t="s">
        <v>429</v>
      </c>
      <c r="BE404" t="s">
        <v>429</v>
      </c>
      <c r="BF404" s="2">
        <v>0.7270833333333333</v>
      </c>
      <c r="BG404">
        <v>2.75</v>
      </c>
      <c r="BH404" t="s">
        <v>467</v>
      </c>
      <c r="BI404" s="43">
        <v>-999</v>
      </c>
      <c r="BJ404">
        <v>-999</v>
      </c>
      <c r="BK404">
        <v>-999</v>
      </c>
      <c r="BL404" s="2">
        <v>0.77430555555555547</v>
      </c>
      <c r="BM404">
        <v>-999</v>
      </c>
      <c r="BN404">
        <v>-999</v>
      </c>
      <c r="BO404">
        <v>-999</v>
      </c>
      <c r="BP404">
        <v>-999</v>
      </c>
      <c r="BQ404">
        <v>-999</v>
      </c>
      <c r="BR404">
        <v>1300</v>
      </c>
      <c r="BS404">
        <v>-999</v>
      </c>
      <c r="BT404">
        <v>6.5090000000000003</v>
      </c>
      <c r="BU404">
        <v>-20.352</v>
      </c>
      <c r="BV404">
        <v>0.33464919999999998</v>
      </c>
      <c r="BW404">
        <v>0.26425720000000003</v>
      </c>
      <c r="BX404">
        <v>8.9445700000000003E-2</v>
      </c>
      <c r="BY404">
        <v>2.993523E-2</v>
      </c>
      <c r="BZ404">
        <v>0.37354330000000002</v>
      </c>
      <c r="CA404" t="s">
        <v>429</v>
      </c>
      <c r="CB404">
        <v>1</v>
      </c>
      <c r="CC404">
        <v>2</v>
      </c>
      <c r="CD404">
        <v>1</v>
      </c>
      <c r="CE404">
        <v>12</v>
      </c>
      <c r="CF404" s="45" t="s">
        <v>863</v>
      </c>
      <c r="CG404">
        <v>-999</v>
      </c>
      <c r="CH404" t="s">
        <v>429</v>
      </c>
      <c r="CI404">
        <v>-999</v>
      </c>
      <c r="CJ404">
        <v>-999</v>
      </c>
      <c r="CK404">
        <v>0</v>
      </c>
      <c r="CL404">
        <v>0</v>
      </c>
      <c r="CM404">
        <v>0</v>
      </c>
      <c r="CN404">
        <v>1</v>
      </c>
      <c r="CO404" t="s">
        <v>918</v>
      </c>
      <c r="CP404" t="s">
        <v>919</v>
      </c>
    </row>
    <row r="405" spans="1:94" x14ac:dyDescent="0.3">
      <c r="A405" t="s">
        <v>99</v>
      </c>
      <c r="B405" s="1">
        <v>42430</v>
      </c>
      <c r="C405" t="s">
        <v>390</v>
      </c>
      <c r="D405" s="46" t="s">
        <v>405</v>
      </c>
      <c r="E405" t="s">
        <v>424</v>
      </c>
      <c r="F405">
        <v>26.607320000000001</v>
      </c>
      <c r="G405">
        <v>-80.286630000000002</v>
      </c>
      <c r="H405" s="2" t="s">
        <v>429</v>
      </c>
      <c r="I405" t="s">
        <v>429</v>
      </c>
      <c r="J405" t="s">
        <v>429</v>
      </c>
      <c r="K405" t="s">
        <v>429</v>
      </c>
      <c r="L405" s="46" t="s">
        <v>429</v>
      </c>
      <c r="M405" s="2">
        <v>0.45555555555555555</v>
      </c>
      <c r="N405">
        <v>80.900000000000006</v>
      </c>
      <c r="O405">
        <v>55.1</v>
      </c>
      <c r="P405">
        <v>86.6</v>
      </c>
      <c r="Q405">
        <v>0.8</v>
      </c>
      <c r="R405" t="s">
        <v>440</v>
      </c>
      <c r="S405">
        <v>98</v>
      </c>
      <c r="T405" s="2">
        <v>0.28125</v>
      </c>
      <c r="U405" s="2">
        <v>0.45</v>
      </c>
      <c r="V405">
        <v>243.00000000000003</v>
      </c>
      <c r="W405" s="2">
        <v>0.28263888888888888</v>
      </c>
      <c r="X405" t="s">
        <v>429</v>
      </c>
      <c r="Y405" t="s">
        <v>453</v>
      </c>
      <c r="Z405" s="46" t="s">
        <v>486</v>
      </c>
      <c r="AA405">
        <v>1090</v>
      </c>
      <c r="AB405">
        <v>4</v>
      </c>
      <c r="AC405">
        <v>4</v>
      </c>
      <c r="AD405">
        <v>186.495</v>
      </c>
      <c r="AE405">
        <v>400</v>
      </c>
      <c r="AF405">
        <v>104.828</v>
      </c>
      <c r="AG405">
        <v>9.9450000000000003</v>
      </c>
      <c r="AH405" t="s">
        <v>503</v>
      </c>
      <c r="AI405" t="s">
        <v>1719</v>
      </c>
      <c r="AJ405" s="46" t="s">
        <v>442</v>
      </c>
      <c r="AK405">
        <v>14</v>
      </c>
      <c r="AL405" t="s">
        <v>440</v>
      </c>
      <c r="AM405">
        <v>-999</v>
      </c>
      <c r="AN405">
        <v>-999</v>
      </c>
      <c r="AO405" s="46" t="s">
        <v>440</v>
      </c>
      <c r="AP405">
        <v>-999</v>
      </c>
      <c r="AQ405" t="s">
        <v>440</v>
      </c>
      <c r="AR405">
        <v>-999</v>
      </c>
      <c r="AS405" s="46">
        <v>-999</v>
      </c>
      <c r="AT405" s="46" t="s">
        <v>440</v>
      </c>
      <c r="AU405" s="46">
        <v>-999</v>
      </c>
      <c r="AV405" s="46" t="s">
        <v>429</v>
      </c>
      <c r="AW405" s="46" t="s">
        <v>429</v>
      </c>
      <c r="AX405" s="46" t="s">
        <v>429</v>
      </c>
      <c r="AY405" s="46" t="s">
        <v>429</v>
      </c>
      <c r="AZ405" s="46">
        <v>-999</v>
      </c>
      <c r="BA405" t="s">
        <v>442</v>
      </c>
      <c r="BB405">
        <v>-999</v>
      </c>
      <c r="BC405" s="2" t="s">
        <v>429</v>
      </c>
      <c r="BD405" t="s">
        <v>429</v>
      </c>
      <c r="BE405" t="s">
        <v>429</v>
      </c>
      <c r="BF405" s="2" t="s">
        <v>429</v>
      </c>
      <c r="BG405" t="s">
        <v>429</v>
      </c>
      <c r="BH405" t="s">
        <v>429</v>
      </c>
      <c r="BI405" s="2" t="s">
        <v>429</v>
      </c>
      <c r="BJ405" t="s">
        <v>429</v>
      </c>
      <c r="BK405" t="s">
        <v>429</v>
      </c>
      <c r="BL405" s="2">
        <v>0.42569444444444443</v>
      </c>
      <c r="BM405">
        <v>-999</v>
      </c>
      <c r="BN405">
        <v>-999</v>
      </c>
      <c r="BO405">
        <v>-999</v>
      </c>
      <c r="BP405">
        <v>-999</v>
      </c>
      <c r="BQ405">
        <v>-999</v>
      </c>
      <c r="BR405">
        <v>400</v>
      </c>
      <c r="BS405">
        <v>-999</v>
      </c>
      <c r="BT405">
        <v>6.6669999999999998</v>
      </c>
      <c r="BU405">
        <v>-23.925000000000001</v>
      </c>
      <c r="BV405">
        <v>0.22052630000000001</v>
      </c>
      <c r="BW405">
        <v>0.26323039999999998</v>
      </c>
      <c r="BX405">
        <v>7.8511579999999997E-2</v>
      </c>
      <c r="BY405">
        <v>4.6154529999999999E-2</v>
      </c>
      <c r="BZ405">
        <v>0.48045870000000002</v>
      </c>
      <c r="CA405" t="s">
        <v>429</v>
      </c>
      <c r="CB405">
        <v>1</v>
      </c>
      <c r="CC405">
        <v>2</v>
      </c>
      <c r="CD405">
        <v>1</v>
      </c>
      <c r="CE405">
        <v>27</v>
      </c>
      <c r="CF405" s="45" t="s">
        <v>863</v>
      </c>
      <c r="CG405">
        <v>-999</v>
      </c>
      <c r="CH405">
        <v>0</v>
      </c>
      <c r="CI405">
        <v>-999</v>
      </c>
      <c r="CJ405">
        <v>-999</v>
      </c>
      <c r="CK405">
        <v>0</v>
      </c>
      <c r="CL405">
        <v>0</v>
      </c>
      <c r="CM405">
        <v>0</v>
      </c>
      <c r="CN405">
        <v>0</v>
      </c>
      <c r="CO405" t="s">
        <v>918</v>
      </c>
      <c r="CP405" t="s">
        <v>920</v>
      </c>
    </row>
    <row r="406" spans="1:94" x14ac:dyDescent="0.3">
      <c r="A406" t="s">
        <v>100</v>
      </c>
      <c r="B406" s="1">
        <v>42430</v>
      </c>
      <c r="C406" t="s">
        <v>390</v>
      </c>
      <c r="D406" s="46" t="s">
        <v>405</v>
      </c>
      <c r="E406" t="s">
        <v>424</v>
      </c>
      <c r="F406">
        <v>26.607320000000001</v>
      </c>
      <c r="G406">
        <v>-80.286630000000002</v>
      </c>
      <c r="H406" s="2" t="s">
        <v>429</v>
      </c>
      <c r="I406" t="s">
        <v>429</v>
      </c>
      <c r="J406" t="s">
        <v>429</v>
      </c>
      <c r="K406" t="s">
        <v>429</v>
      </c>
      <c r="L406" s="46" t="s">
        <v>429</v>
      </c>
      <c r="M406" s="2">
        <v>0.45555555555555555</v>
      </c>
      <c r="N406">
        <v>80.900000000000006</v>
      </c>
      <c r="O406">
        <v>55.1</v>
      </c>
      <c r="P406">
        <v>86.6</v>
      </c>
      <c r="Q406">
        <v>0.8</v>
      </c>
      <c r="R406" t="s">
        <v>440</v>
      </c>
      <c r="S406">
        <v>99</v>
      </c>
      <c r="T406" s="2">
        <v>0.28125</v>
      </c>
      <c r="U406" s="2">
        <v>0.45</v>
      </c>
      <c r="V406">
        <v>243.00000000000003</v>
      </c>
      <c r="W406" s="2">
        <v>0.28263888888888888</v>
      </c>
      <c r="X406" t="s">
        <v>429</v>
      </c>
      <c r="Y406" t="s">
        <v>453</v>
      </c>
      <c r="Z406" s="46" t="s">
        <v>485</v>
      </c>
      <c r="AA406">
        <v>940</v>
      </c>
      <c r="AB406">
        <v>3</v>
      </c>
      <c r="AC406">
        <v>4</v>
      </c>
      <c r="AD406">
        <v>158.5</v>
      </c>
      <c r="AE406">
        <v>299</v>
      </c>
      <c r="AF406">
        <v>100.89</v>
      </c>
      <c r="AG406">
        <v>10.8</v>
      </c>
      <c r="AH406" t="s">
        <v>503</v>
      </c>
      <c r="AI406" t="s">
        <v>1720</v>
      </c>
      <c r="AJ406" s="46" t="s">
        <v>442</v>
      </c>
      <c r="AK406">
        <v>27</v>
      </c>
      <c r="AL406" t="s">
        <v>442</v>
      </c>
      <c r="AM406">
        <v>205636</v>
      </c>
      <c r="AN406" t="s">
        <v>429</v>
      </c>
      <c r="AO406" s="46" t="s">
        <v>440</v>
      </c>
      <c r="AP406">
        <v>-999</v>
      </c>
      <c r="AQ406" t="s">
        <v>440</v>
      </c>
      <c r="AR406">
        <v>-999</v>
      </c>
      <c r="AS406" s="46">
        <v>-999</v>
      </c>
      <c r="AT406" s="46" t="s">
        <v>440</v>
      </c>
      <c r="AU406" s="46">
        <v>-999</v>
      </c>
      <c r="AV406" s="46" t="s">
        <v>442</v>
      </c>
      <c r="AW406" s="46" t="s">
        <v>442</v>
      </c>
      <c r="AX406" s="46" t="s">
        <v>442</v>
      </c>
      <c r="AY406" s="46" t="s">
        <v>728</v>
      </c>
      <c r="AZ406" s="46">
        <v>-999</v>
      </c>
      <c r="BA406" t="s">
        <v>442</v>
      </c>
      <c r="BB406">
        <v>-999</v>
      </c>
      <c r="BC406">
        <v>-999</v>
      </c>
      <c r="BD406">
        <v>-999</v>
      </c>
      <c r="BE406">
        <v>-999</v>
      </c>
      <c r="BF406" s="2">
        <v>0.30694444444444441</v>
      </c>
      <c r="BG406">
        <v>0.5</v>
      </c>
      <c r="BH406" t="s">
        <v>467</v>
      </c>
      <c r="BI406" s="2">
        <v>0.31180555555555556</v>
      </c>
      <c r="BJ406">
        <v>1</v>
      </c>
      <c r="BK406" t="s">
        <v>467</v>
      </c>
      <c r="BL406" s="2">
        <v>0.42569444444444443</v>
      </c>
      <c r="BM406">
        <v>-999</v>
      </c>
      <c r="BN406">
        <v>-999</v>
      </c>
      <c r="BO406">
        <v>-999</v>
      </c>
      <c r="BP406">
        <v>-999</v>
      </c>
      <c r="BQ406">
        <v>-999</v>
      </c>
      <c r="BR406">
        <v>700</v>
      </c>
      <c r="BS406">
        <v>-999</v>
      </c>
      <c r="BT406">
        <v>7.78</v>
      </c>
      <c r="BU406">
        <v>-25.036999999999999</v>
      </c>
      <c r="BV406">
        <v>0.1928327</v>
      </c>
      <c r="BW406">
        <v>0.25862180000000001</v>
      </c>
      <c r="BX406">
        <v>0.1039741</v>
      </c>
      <c r="BY406">
        <v>0.1212087</v>
      </c>
      <c r="BZ406">
        <v>0.39373839999999999</v>
      </c>
      <c r="CA406" t="s">
        <v>429</v>
      </c>
      <c r="CB406">
        <v>1</v>
      </c>
      <c r="CC406">
        <v>2</v>
      </c>
      <c r="CD406">
        <v>1</v>
      </c>
      <c r="CE406">
        <v>27</v>
      </c>
      <c r="CF406" s="45" t="s">
        <v>863</v>
      </c>
      <c r="CG406">
        <v>-999</v>
      </c>
      <c r="CH406">
        <v>0</v>
      </c>
      <c r="CI406">
        <v>-999</v>
      </c>
      <c r="CJ406">
        <v>-999</v>
      </c>
      <c r="CK406">
        <v>0</v>
      </c>
      <c r="CL406">
        <v>0</v>
      </c>
      <c r="CM406">
        <v>0</v>
      </c>
      <c r="CN406">
        <v>0</v>
      </c>
      <c r="CO406" t="s">
        <v>918</v>
      </c>
      <c r="CP406" t="s">
        <v>921</v>
      </c>
    </row>
    <row r="407" spans="1:94" x14ac:dyDescent="0.3">
      <c r="A407" t="s">
        <v>101</v>
      </c>
      <c r="B407" s="1">
        <v>42430</v>
      </c>
      <c r="C407" t="s">
        <v>390</v>
      </c>
      <c r="D407" s="46" t="s">
        <v>405</v>
      </c>
      <c r="E407" t="s">
        <v>424</v>
      </c>
      <c r="F407">
        <v>26.607320000000001</v>
      </c>
      <c r="G407">
        <v>-80.286630000000002</v>
      </c>
      <c r="H407" s="2" t="s">
        <v>429</v>
      </c>
      <c r="I407" t="s">
        <v>429</v>
      </c>
      <c r="J407" t="s">
        <v>429</v>
      </c>
      <c r="K407" t="s">
        <v>429</v>
      </c>
      <c r="L407" s="46" t="s">
        <v>429</v>
      </c>
      <c r="M407" s="2">
        <v>0.45555555555555555</v>
      </c>
      <c r="N407">
        <v>80.900000000000006</v>
      </c>
      <c r="O407">
        <v>55.1</v>
      </c>
      <c r="P407">
        <v>86.6</v>
      </c>
      <c r="Q407">
        <v>0.8</v>
      </c>
      <c r="R407" t="s">
        <v>440</v>
      </c>
      <c r="S407">
        <v>103</v>
      </c>
      <c r="T407" s="2">
        <v>0.28125</v>
      </c>
      <c r="U407" s="2">
        <v>0.45</v>
      </c>
      <c r="V407">
        <v>243.00000000000003</v>
      </c>
      <c r="W407" s="2">
        <v>0.35069444444444442</v>
      </c>
      <c r="X407" t="s">
        <v>429</v>
      </c>
      <c r="Y407" t="s">
        <v>453</v>
      </c>
      <c r="Z407" s="46" t="s">
        <v>485</v>
      </c>
      <c r="AA407">
        <v>800</v>
      </c>
      <c r="AB407">
        <v>4</v>
      </c>
      <c r="AC407">
        <v>2</v>
      </c>
      <c r="AD407">
        <v>122.62</v>
      </c>
      <c r="AE407">
        <v>274</v>
      </c>
      <c r="AF407">
        <v>81.900000000000006</v>
      </c>
      <c r="AG407">
        <v>10.37</v>
      </c>
      <c r="AH407">
        <v>-999</v>
      </c>
      <c r="AI407" t="s">
        <v>1617</v>
      </c>
      <c r="AJ407" s="46" t="s">
        <v>440</v>
      </c>
      <c r="AK407">
        <v>-999</v>
      </c>
      <c r="AL407">
        <v>-999</v>
      </c>
      <c r="AM407">
        <v>-999</v>
      </c>
      <c r="AN407">
        <v>-999</v>
      </c>
      <c r="AO407" s="46" t="s">
        <v>440</v>
      </c>
      <c r="AP407">
        <v>-999</v>
      </c>
      <c r="AQ407" t="s">
        <v>440</v>
      </c>
      <c r="AR407">
        <v>-999</v>
      </c>
      <c r="AS407" s="46">
        <v>-999</v>
      </c>
      <c r="AT407" s="46" t="s">
        <v>440</v>
      </c>
      <c r="AU407" s="46">
        <v>-999</v>
      </c>
      <c r="AV407" s="46" t="s">
        <v>442</v>
      </c>
      <c r="AW407" s="46" t="s">
        <v>442</v>
      </c>
      <c r="AX407" s="46" t="s">
        <v>442</v>
      </c>
      <c r="AY407" s="46" t="s">
        <v>472</v>
      </c>
      <c r="AZ407" s="46">
        <v>-999</v>
      </c>
      <c r="BA407" t="s">
        <v>442</v>
      </c>
      <c r="BB407">
        <v>-999</v>
      </c>
      <c r="BC407">
        <v>-999</v>
      </c>
      <c r="BD407">
        <v>-999</v>
      </c>
      <c r="BE407">
        <v>-999</v>
      </c>
      <c r="BF407" s="2">
        <v>0.34722222222222227</v>
      </c>
      <c r="BG407">
        <v>0.5</v>
      </c>
      <c r="BH407" t="s">
        <v>472</v>
      </c>
      <c r="BI407" s="43">
        <v>-999</v>
      </c>
      <c r="BJ407">
        <v>-999</v>
      </c>
      <c r="BK407">
        <v>-999</v>
      </c>
      <c r="BL407" s="2">
        <v>0.42569444444444443</v>
      </c>
      <c r="BM407">
        <v>-999</v>
      </c>
      <c r="BN407">
        <v>-999</v>
      </c>
      <c r="BO407">
        <v>-999</v>
      </c>
      <c r="BP407">
        <v>-999</v>
      </c>
      <c r="BQ407">
        <v>-999</v>
      </c>
      <c r="BR407">
        <v>200</v>
      </c>
      <c r="BS407">
        <v>-999</v>
      </c>
      <c r="BT407">
        <v>7.7779999999999996</v>
      </c>
      <c r="BU407">
        <v>-20.893000000000001</v>
      </c>
      <c r="BV407">
        <v>0.226935</v>
      </c>
      <c r="BW407">
        <v>0.24931139999999999</v>
      </c>
      <c r="BX407">
        <v>0.206569</v>
      </c>
      <c r="BY407">
        <v>7.7080499999999996E-2</v>
      </c>
      <c r="BZ407">
        <v>0.28455829999999999</v>
      </c>
      <c r="CA407" t="s">
        <v>429</v>
      </c>
      <c r="CB407">
        <v>1</v>
      </c>
      <c r="CC407">
        <v>1</v>
      </c>
      <c r="CD407">
        <v>1</v>
      </c>
      <c r="CE407">
        <v>27</v>
      </c>
      <c r="CF407" s="45" t="s">
        <v>863</v>
      </c>
      <c r="CG407">
        <v>-999</v>
      </c>
      <c r="CH407">
        <v>0</v>
      </c>
      <c r="CI407">
        <v>-999</v>
      </c>
      <c r="CJ407">
        <v>-999</v>
      </c>
      <c r="CK407">
        <v>0</v>
      </c>
      <c r="CL407">
        <v>0</v>
      </c>
      <c r="CM407">
        <v>0</v>
      </c>
      <c r="CN407">
        <v>0</v>
      </c>
      <c r="CO407" t="s">
        <v>918</v>
      </c>
      <c r="CP407" t="s">
        <v>922</v>
      </c>
    </row>
    <row r="408" spans="1:94" x14ac:dyDescent="0.3">
      <c r="A408" t="s">
        <v>102</v>
      </c>
      <c r="B408" s="1">
        <v>42430</v>
      </c>
      <c r="C408" t="s">
        <v>390</v>
      </c>
      <c r="D408" s="46" t="s">
        <v>405</v>
      </c>
      <c r="E408" t="s">
        <v>424</v>
      </c>
      <c r="F408">
        <v>26.607320000000001</v>
      </c>
      <c r="G408">
        <v>-80.286630000000002</v>
      </c>
      <c r="H408" s="2" t="s">
        <v>429</v>
      </c>
      <c r="I408" t="s">
        <v>429</v>
      </c>
      <c r="J408" t="s">
        <v>429</v>
      </c>
      <c r="K408" t="s">
        <v>429</v>
      </c>
      <c r="L408" s="46" t="s">
        <v>429</v>
      </c>
      <c r="M408" s="2">
        <v>0.45555555555555555</v>
      </c>
      <c r="N408">
        <v>80.900000000000006</v>
      </c>
      <c r="O408">
        <v>55.1</v>
      </c>
      <c r="P408">
        <v>86.6</v>
      </c>
      <c r="Q408">
        <v>0.8</v>
      </c>
      <c r="R408" t="s">
        <v>440</v>
      </c>
      <c r="S408">
        <v>100</v>
      </c>
      <c r="T408" s="2">
        <v>0.28125</v>
      </c>
      <c r="U408" s="2">
        <v>0.45</v>
      </c>
      <c r="V408">
        <v>243.00000000000003</v>
      </c>
      <c r="W408" s="2">
        <v>0.3263888888888889</v>
      </c>
      <c r="X408" t="s">
        <v>429</v>
      </c>
      <c r="Y408" t="s">
        <v>453</v>
      </c>
      <c r="Z408" s="46" t="s">
        <v>487</v>
      </c>
      <c r="AA408">
        <v>870</v>
      </c>
      <c r="AB408">
        <v>3</v>
      </c>
      <c r="AC408">
        <v>3</v>
      </c>
      <c r="AD408">
        <v>161.375</v>
      </c>
      <c r="AE408">
        <v>286</v>
      </c>
      <c r="AF408">
        <v>90.185000000000002</v>
      </c>
      <c r="AG408">
        <v>14.585000000000001</v>
      </c>
      <c r="AH408">
        <v>-999</v>
      </c>
      <c r="AI408" t="s">
        <v>1614</v>
      </c>
      <c r="AJ408" s="46" t="s">
        <v>440</v>
      </c>
      <c r="AK408">
        <v>-999</v>
      </c>
      <c r="AL408">
        <v>-999</v>
      </c>
      <c r="AM408">
        <v>-999</v>
      </c>
      <c r="AN408">
        <v>-999</v>
      </c>
      <c r="AO408" s="46" t="s">
        <v>440</v>
      </c>
      <c r="AP408">
        <v>-999</v>
      </c>
      <c r="AQ408" t="s">
        <v>440</v>
      </c>
      <c r="AR408">
        <v>-999</v>
      </c>
      <c r="AS408" s="46">
        <v>-999</v>
      </c>
      <c r="AT408" s="46" t="s">
        <v>440</v>
      </c>
      <c r="AU408" s="46">
        <v>-999</v>
      </c>
      <c r="AV408" s="46" t="s">
        <v>442</v>
      </c>
      <c r="AW408" s="46" t="s">
        <v>442</v>
      </c>
      <c r="AX408" s="46" t="s">
        <v>442</v>
      </c>
      <c r="AY408" s="46" t="s">
        <v>472</v>
      </c>
      <c r="AZ408" s="46">
        <v>-999</v>
      </c>
      <c r="BA408" t="s">
        <v>442</v>
      </c>
      <c r="BB408">
        <v>-999</v>
      </c>
      <c r="BC408" s="2">
        <v>0.3263888888888889</v>
      </c>
      <c r="BD408">
        <v>0.4</v>
      </c>
      <c r="BE408" t="s">
        <v>463</v>
      </c>
      <c r="BF408" s="2" t="s">
        <v>429</v>
      </c>
      <c r="BG408">
        <v>0.6</v>
      </c>
      <c r="BH408" t="s">
        <v>728</v>
      </c>
      <c r="BI408" s="2">
        <v>0.34861111111111115</v>
      </c>
      <c r="BJ408">
        <v>0.7</v>
      </c>
      <c r="BK408" t="s">
        <v>472</v>
      </c>
      <c r="BL408" s="2">
        <v>0.42569444444444443</v>
      </c>
      <c r="BM408">
        <v>80</v>
      </c>
      <c r="BN408">
        <v>80</v>
      </c>
      <c r="BO408">
        <v>80</v>
      </c>
      <c r="BP408">
        <v>80</v>
      </c>
      <c r="BQ408">
        <v>80</v>
      </c>
      <c r="BR408">
        <v>550</v>
      </c>
      <c r="BS408">
        <v>-999</v>
      </c>
      <c r="BT408">
        <v>7.1420000000000003</v>
      </c>
      <c r="BU408">
        <v>-19.350000000000001</v>
      </c>
      <c r="BV408">
        <v>0.33725880000000003</v>
      </c>
      <c r="BW408">
        <v>0.28625660000000003</v>
      </c>
      <c r="BX408">
        <v>0.13881589999999999</v>
      </c>
      <c r="BY408">
        <v>3.908739E-2</v>
      </c>
      <c r="BZ408">
        <v>0.28249540000000001</v>
      </c>
      <c r="CA408" t="s">
        <v>429</v>
      </c>
      <c r="CB408">
        <v>1</v>
      </c>
      <c r="CC408">
        <v>3</v>
      </c>
      <c r="CD408">
        <v>1</v>
      </c>
      <c r="CE408">
        <v>27</v>
      </c>
      <c r="CF408" s="45" t="s">
        <v>863</v>
      </c>
      <c r="CG408">
        <v>-999</v>
      </c>
      <c r="CH408">
        <v>0</v>
      </c>
      <c r="CI408">
        <v>-999</v>
      </c>
      <c r="CJ408">
        <v>-999</v>
      </c>
      <c r="CK408">
        <v>0</v>
      </c>
      <c r="CL408">
        <v>0</v>
      </c>
      <c r="CM408">
        <v>0</v>
      </c>
      <c r="CN408">
        <v>0</v>
      </c>
      <c r="CO408" t="s">
        <v>918</v>
      </c>
      <c r="CP408" t="s">
        <v>923</v>
      </c>
    </row>
    <row r="409" spans="1:94" x14ac:dyDescent="0.3">
      <c r="A409" t="s">
        <v>103</v>
      </c>
      <c r="B409" s="1">
        <v>42430</v>
      </c>
      <c r="C409" t="s">
        <v>390</v>
      </c>
      <c r="D409" s="46" t="s">
        <v>405</v>
      </c>
      <c r="E409" t="s">
        <v>424</v>
      </c>
      <c r="F409">
        <v>26.607320000000001</v>
      </c>
      <c r="G409">
        <v>-80.286630000000002</v>
      </c>
      <c r="H409" s="2" t="s">
        <v>429</v>
      </c>
      <c r="I409" t="s">
        <v>429</v>
      </c>
      <c r="J409" t="s">
        <v>429</v>
      </c>
      <c r="K409" t="s">
        <v>429</v>
      </c>
      <c r="L409" s="46" t="s">
        <v>429</v>
      </c>
      <c r="M409" s="2">
        <v>0.45555555555555555</v>
      </c>
      <c r="N409">
        <v>80.900000000000006</v>
      </c>
      <c r="O409">
        <v>55.1</v>
      </c>
      <c r="P409">
        <v>86.6</v>
      </c>
      <c r="Q409">
        <v>0.8</v>
      </c>
      <c r="R409" t="s">
        <v>440</v>
      </c>
      <c r="S409">
        <v>101</v>
      </c>
      <c r="T409" s="2">
        <v>0.28125</v>
      </c>
      <c r="U409" s="2">
        <v>0.45</v>
      </c>
      <c r="V409">
        <v>243.00000000000003</v>
      </c>
      <c r="W409" s="2">
        <v>0.3263888888888889</v>
      </c>
      <c r="X409" t="s">
        <v>429</v>
      </c>
      <c r="Y409" t="s">
        <v>453</v>
      </c>
      <c r="Z409" s="46" t="s">
        <v>487</v>
      </c>
      <c r="AA409">
        <v>880</v>
      </c>
      <c r="AB409">
        <v>3</v>
      </c>
      <c r="AC409">
        <v>2</v>
      </c>
      <c r="AD409">
        <v>147.07599999999999</v>
      </c>
      <c r="AE409">
        <v>290</v>
      </c>
      <c r="AF409">
        <v>99.834999999999994</v>
      </c>
      <c r="AG409">
        <v>11.355</v>
      </c>
      <c r="AH409">
        <v>-999</v>
      </c>
      <c r="AI409" t="s">
        <v>1615</v>
      </c>
      <c r="AJ409" s="46" t="s">
        <v>440</v>
      </c>
      <c r="AK409">
        <v>-999</v>
      </c>
      <c r="AL409">
        <v>-999</v>
      </c>
      <c r="AM409">
        <v>-999</v>
      </c>
      <c r="AN409">
        <v>-999</v>
      </c>
      <c r="AO409" s="46" t="s">
        <v>440</v>
      </c>
      <c r="AP409">
        <v>-999</v>
      </c>
      <c r="AQ409" t="s">
        <v>440</v>
      </c>
      <c r="AR409">
        <v>-999</v>
      </c>
      <c r="AS409" s="46">
        <v>-999</v>
      </c>
      <c r="AT409" s="46" t="s">
        <v>440</v>
      </c>
      <c r="AU409" s="46">
        <v>-999</v>
      </c>
      <c r="AV409" s="46" t="s">
        <v>442</v>
      </c>
      <c r="AW409" s="46" t="s">
        <v>442</v>
      </c>
      <c r="AX409" s="46" t="s">
        <v>442</v>
      </c>
      <c r="AY409" s="46" t="s">
        <v>728</v>
      </c>
      <c r="AZ409" s="46">
        <v>-999</v>
      </c>
      <c r="BA409" t="s">
        <v>442</v>
      </c>
      <c r="BB409">
        <v>-999</v>
      </c>
      <c r="BC409">
        <v>-999</v>
      </c>
      <c r="BD409">
        <v>-999</v>
      </c>
      <c r="BE409">
        <v>-999</v>
      </c>
      <c r="BF409" s="2">
        <v>0.37777777777777777</v>
      </c>
      <c r="BG409" t="s">
        <v>429</v>
      </c>
      <c r="BH409" t="s">
        <v>728</v>
      </c>
      <c r="BI409" s="2">
        <v>0.38055555555555554</v>
      </c>
      <c r="BJ409">
        <v>0.7</v>
      </c>
      <c r="BK409" t="s">
        <v>728</v>
      </c>
      <c r="BL409" s="2">
        <v>0.42569444444444443</v>
      </c>
      <c r="BM409">
        <v>-999</v>
      </c>
      <c r="BN409">
        <v>-999</v>
      </c>
      <c r="BO409">
        <v>-999</v>
      </c>
      <c r="BP409">
        <v>-999</v>
      </c>
      <c r="BQ409">
        <v>-999</v>
      </c>
      <c r="BR409">
        <v>300</v>
      </c>
      <c r="BS409">
        <v>-999</v>
      </c>
      <c r="BT409">
        <v>6.7130000000000001</v>
      </c>
      <c r="BU409">
        <v>-19.201000000000001</v>
      </c>
      <c r="BV409">
        <v>0.38069219999999998</v>
      </c>
      <c r="BW409">
        <v>0.282138</v>
      </c>
      <c r="BX409">
        <v>9.5856499999999997E-2</v>
      </c>
      <c r="BY409">
        <v>2.9816490000000001E-2</v>
      </c>
      <c r="BZ409">
        <v>0.31410959999999999</v>
      </c>
      <c r="CA409" t="s">
        <v>429</v>
      </c>
      <c r="CB409">
        <v>1</v>
      </c>
      <c r="CC409">
        <v>3</v>
      </c>
      <c r="CD409">
        <v>1</v>
      </c>
      <c r="CE409">
        <v>27</v>
      </c>
      <c r="CF409" s="45" t="s">
        <v>863</v>
      </c>
      <c r="CG409">
        <v>-999</v>
      </c>
      <c r="CH409">
        <v>0</v>
      </c>
      <c r="CI409">
        <v>-999</v>
      </c>
      <c r="CJ409">
        <v>-999</v>
      </c>
      <c r="CK409">
        <v>0</v>
      </c>
      <c r="CL409">
        <v>0</v>
      </c>
      <c r="CM409">
        <v>0</v>
      </c>
      <c r="CN409">
        <v>0</v>
      </c>
      <c r="CO409" t="s">
        <v>918</v>
      </c>
      <c r="CP409" t="s">
        <v>923</v>
      </c>
    </row>
    <row r="410" spans="1:94" x14ac:dyDescent="0.3">
      <c r="A410" t="s">
        <v>104</v>
      </c>
      <c r="B410" s="1">
        <v>42430</v>
      </c>
      <c r="C410" t="s">
        <v>390</v>
      </c>
      <c r="D410" s="46" t="s">
        <v>405</v>
      </c>
      <c r="E410" t="s">
        <v>424</v>
      </c>
      <c r="F410">
        <v>26.607320000000001</v>
      </c>
      <c r="G410">
        <v>-80.286630000000002</v>
      </c>
      <c r="H410" s="2" t="s">
        <v>429</v>
      </c>
      <c r="I410" t="s">
        <v>429</v>
      </c>
      <c r="J410" t="s">
        <v>429</v>
      </c>
      <c r="K410" t="s">
        <v>429</v>
      </c>
      <c r="L410" s="46" t="s">
        <v>429</v>
      </c>
      <c r="M410" s="2">
        <v>0.45555555555555555</v>
      </c>
      <c r="N410">
        <v>80.900000000000006</v>
      </c>
      <c r="O410">
        <v>55.1</v>
      </c>
      <c r="P410">
        <v>86.6</v>
      </c>
      <c r="Q410">
        <v>0.8</v>
      </c>
      <c r="R410" t="s">
        <v>440</v>
      </c>
      <c r="S410">
        <v>102</v>
      </c>
      <c r="T410" s="2">
        <v>0.28125</v>
      </c>
      <c r="U410" s="2">
        <v>0.45</v>
      </c>
      <c r="V410">
        <v>243.00000000000003</v>
      </c>
      <c r="W410" s="2">
        <v>0.3263888888888889</v>
      </c>
      <c r="X410" t="s">
        <v>429</v>
      </c>
      <c r="Y410" t="s">
        <v>453</v>
      </c>
      <c r="Z410" s="46" t="s">
        <v>488</v>
      </c>
      <c r="AA410">
        <v>1050</v>
      </c>
      <c r="AB410">
        <v>3</v>
      </c>
      <c r="AC410">
        <v>1</v>
      </c>
      <c r="AD410">
        <v>165.27</v>
      </c>
      <c r="AE410">
        <v>291</v>
      </c>
      <c r="AF410">
        <v>111.125</v>
      </c>
      <c r="AG410">
        <v>11.865</v>
      </c>
      <c r="AH410">
        <v>-999</v>
      </c>
      <c r="AI410" t="s">
        <v>1616</v>
      </c>
      <c r="AJ410" s="46" t="s">
        <v>440</v>
      </c>
      <c r="AK410">
        <v>-999</v>
      </c>
      <c r="AL410">
        <v>-999</v>
      </c>
      <c r="AM410">
        <v>-999</v>
      </c>
      <c r="AN410">
        <v>-999</v>
      </c>
      <c r="AO410" s="46" t="s">
        <v>440</v>
      </c>
      <c r="AP410">
        <v>-999</v>
      </c>
      <c r="AQ410" t="s">
        <v>440</v>
      </c>
      <c r="AR410">
        <v>-999</v>
      </c>
      <c r="AS410" s="46">
        <v>-999</v>
      </c>
      <c r="AT410" s="46" t="s">
        <v>440</v>
      </c>
      <c r="AU410" s="46">
        <v>-999</v>
      </c>
      <c r="AV410" s="46" t="s">
        <v>442</v>
      </c>
      <c r="AW410" s="46" t="s">
        <v>442</v>
      </c>
      <c r="AX410" s="46" t="s">
        <v>442</v>
      </c>
      <c r="AY410" s="46" t="s">
        <v>467</v>
      </c>
      <c r="AZ410" s="46">
        <v>-999</v>
      </c>
      <c r="BA410" t="s">
        <v>442</v>
      </c>
      <c r="BB410">
        <v>-999</v>
      </c>
      <c r="BC410">
        <v>-999</v>
      </c>
      <c r="BD410">
        <v>-999</v>
      </c>
      <c r="BE410">
        <v>-999</v>
      </c>
      <c r="BF410" s="2">
        <v>0.37708333333333338</v>
      </c>
      <c r="BG410">
        <v>0.9</v>
      </c>
      <c r="BH410" t="s">
        <v>467</v>
      </c>
      <c r="BI410" s="43">
        <v>-999</v>
      </c>
      <c r="BJ410">
        <v>-999</v>
      </c>
      <c r="BK410">
        <v>-999</v>
      </c>
      <c r="BL410" s="2">
        <v>0.42569444444444443</v>
      </c>
      <c r="BM410">
        <v>-999</v>
      </c>
      <c r="BN410">
        <v>-999</v>
      </c>
      <c r="BO410">
        <v>-999</v>
      </c>
      <c r="BP410">
        <v>-999</v>
      </c>
      <c r="BQ410">
        <v>-999</v>
      </c>
      <c r="BR410">
        <v>500</v>
      </c>
      <c r="BS410">
        <v>-999</v>
      </c>
      <c r="BT410">
        <v>6.6050000000000004</v>
      </c>
      <c r="BU410">
        <v>-19.312999999999999</v>
      </c>
      <c r="BV410">
        <v>0.38795829999999998</v>
      </c>
      <c r="BW410">
        <v>0.2735918</v>
      </c>
      <c r="BX410">
        <v>8.9260270000000003E-2</v>
      </c>
      <c r="BY410">
        <v>2.897129E-2</v>
      </c>
      <c r="BZ410">
        <v>0.32460060000000002</v>
      </c>
      <c r="CA410" t="s">
        <v>429</v>
      </c>
      <c r="CB410">
        <v>1</v>
      </c>
      <c r="CC410">
        <v>3</v>
      </c>
      <c r="CD410">
        <v>1</v>
      </c>
      <c r="CE410">
        <v>27</v>
      </c>
      <c r="CF410" s="45" t="s">
        <v>863</v>
      </c>
      <c r="CG410">
        <v>-999</v>
      </c>
      <c r="CH410">
        <v>0</v>
      </c>
      <c r="CI410">
        <v>-999</v>
      </c>
      <c r="CJ410">
        <v>-999</v>
      </c>
      <c r="CK410">
        <v>0</v>
      </c>
      <c r="CL410">
        <v>0</v>
      </c>
      <c r="CM410">
        <v>0</v>
      </c>
      <c r="CN410">
        <v>0</v>
      </c>
      <c r="CO410" t="s">
        <v>918</v>
      </c>
      <c r="CP410" t="s">
        <v>924</v>
      </c>
    </row>
    <row r="411" spans="1:94" x14ac:dyDescent="0.3">
      <c r="A411" t="s">
        <v>105</v>
      </c>
      <c r="B411" s="1">
        <v>42430</v>
      </c>
      <c r="C411" t="s">
        <v>390</v>
      </c>
      <c r="D411" s="46" t="s">
        <v>405</v>
      </c>
      <c r="E411" t="s">
        <v>424</v>
      </c>
      <c r="F411">
        <v>26.607320000000001</v>
      </c>
      <c r="G411">
        <v>-80.286630000000002</v>
      </c>
      <c r="H411" s="2" t="s">
        <v>429</v>
      </c>
      <c r="I411" t="s">
        <v>429</v>
      </c>
      <c r="J411" t="s">
        <v>429</v>
      </c>
      <c r="K411" t="s">
        <v>429</v>
      </c>
      <c r="L411" s="46" t="s">
        <v>429</v>
      </c>
      <c r="M411" s="2">
        <v>0.45555555555555555</v>
      </c>
      <c r="N411">
        <v>80.900000000000006</v>
      </c>
      <c r="O411">
        <v>55.1</v>
      </c>
      <c r="P411">
        <v>86.6</v>
      </c>
      <c r="Q411">
        <v>0.8</v>
      </c>
      <c r="R411" t="s">
        <v>440</v>
      </c>
      <c r="S411">
        <v>104</v>
      </c>
      <c r="T411" s="2">
        <v>0.28125</v>
      </c>
      <c r="U411" s="2">
        <v>0.45</v>
      </c>
      <c r="V411">
        <v>243.00000000000003</v>
      </c>
      <c r="W411" s="2">
        <v>0.38958333333333334</v>
      </c>
      <c r="X411" t="s">
        <v>429</v>
      </c>
      <c r="Y411" t="s">
        <v>453</v>
      </c>
      <c r="Z411" s="46" t="s">
        <v>485</v>
      </c>
      <c r="AA411">
        <v>1000</v>
      </c>
      <c r="AB411">
        <v>2</v>
      </c>
      <c r="AC411">
        <v>3</v>
      </c>
      <c r="AD411">
        <v>160.15</v>
      </c>
      <c r="AE411">
        <v>302</v>
      </c>
      <c r="AF411">
        <v>105.77</v>
      </c>
      <c r="AG411">
        <v>11.01</v>
      </c>
      <c r="AH411" t="s">
        <v>503</v>
      </c>
      <c r="AI411" t="s">
        <v>1618</v>
      </c>
      <c r="AJ411" s="46" t="s">
        <v>442</v>
      </c>
      <c r="AK411">
        <v>25</v>
      </c>
      <c r="AL411" t="s">
        <v>440</v>
      </c>
      <c r="AM411">
        <v>-999</v>
      </c>
      <c r="AN411">
        <v>-999</v>
      </c>
      <c r="AO411" s="46" t="s">
        <v>440</v>
      </c>
      <c r="AP411">
        <v>-999</v>
      </c>
      <c r="AQ411" t="s">
        <v>442</v>
      </c>
      <c r="AR411">
        <v>0.59699999999999998</v>
      </c>
      <c r="AS411" s="49">
        <v>0.39652777777777781</v>
      </c>
      <c r="AT411" s="46" t="s">
        <v>442</v>
      </c>
      <c r="AU411" s="46">
        <v>0</v>
      </c>
      <c r="AV411" s="46" t="s">
        <v>442</v>
      </c>
      <c r="AW411" s="46" t="s">
        <v>442</v>
      </c>
      <c r="AX411" s="46" t="s">
        <v>442</v>
      </c>
      <c r="AY411" s="46" t="s">
        <v>472</v>
      </c>
      <c r="AZ411" s="46">
        <v>-999</v>
      </c>
      <c r="BA411" t="s">
        <v>442</v>
      </c>
      <c r="BB411">
        <v>-999</v>
      </c>
      <c r="BC411" s="2">
        <v>0.38958333333333334</v>
      </c>
      <c r="BD411">
        <v>0.9</v>
      </c>
      <c r="BE411" t="s">
        <v>463</v>
      </c>
      <c r="BF411" s="2">
        <v>0.40277777777777773</v>
      </c>
      <c r="BG411">
        <v>1</v>
      </c>
      <c r="BH411" t="s">
        <v>472</v>
      </c>
      <c r="BI411" s="2">
        <v>0.40972222222222227</v>
      </c>
      <c r="BJ411">
        <v>1</v>
      </c>
      <c r="BK411" t="s">
        <v>472</v>
      </c>
      <c r="BL411" s="2">
        <v>0.42569444444444443</v>
      </c>
      <c r="BM411">
        <v>80</v>
      </c>
      <c r="BN411">
        <v>80</v>
      </c>
      <c r="BO411">
        <v>80</v>
      </c>
      <c r="BP411">
        <v>80</v>
      </c>
      <c r="BQ411">
        <v>80</v>
      </c>
      <c r="BR411">
        <v>950</v>
      </c>
      <c r="BS411">
        <v>-999</v>
      </c>
      <c r="BT411">
        <v>9.6609999999999996</v>
      </c>
      <c r="BU411">
        <v>-24.298999999999999</v>
      </c>
      <c r="BV411">
        <v>0.15710550000000001</v>
      </c>
      <c r="BW411">
        <v>0.1373578</v>
      </c>
      <c r="BX411">
        <v>0.14522189999999999</v>
      </c>
      <c r="BY411">
        <v>0.3944047</v>
      </c>
      <c r="BZ411">
        <v>0.21842200000000001</v>
      </c>
      <c r="CA411" t="s">
        <v>429</v>
      </c>
      <c r="CB411">
        <v>1</v>
      </c>
      <c r="CC411">
        <v>1</v>
      </c>
      <c r="CD411">
        <v>1</v>
      </c>
      <c r="CE411">
        <v>27</v>
      </c>
      <c r="CF411" s="45" t="s">
        <v>863</v>
      </c>
      <c r="CG411">
        <v>-999</v>
      </c>
      <c r="CH411">
        <v>0</v>
      </c>
      <c r="CI411">
        <v>-999</v>
      </c>
      <c r="CJ411">
        <v>-999</v>
      </c>
      <c r="CK411">
        <v>0</v>
      </c>
      <c r="CL411">
        <v>0</v>
      </c>
      <c r="CM411">
        <v>0</v>
      </c>
      <c r="CN411">
        <v>0</v>
      </c>
      <c r="CO411" t="s">
        <v>918</v>
      </c>
      <c r="CP411" t="s">
        <v>923</v>
      </c>
    </row>
    <row r="412" spans="1:94" x14ac:dyDescent="0.3">
      <c r="A412" t="s">
        <v>106</v>
      </c>
      <c r="B412" s="1">
        <v>42430</v>
      </c>
      <c r="C412" t="s">
        <v>390</v>
      </c>
      <c r="D412" s="46" t="s">
        <v>405</v>
      </c>
      <c r="E412" t="s">
        <v>424</v>
      </c>
      <c r="F412">
        <v>26.607320000000001</v>
      </c>
      <c r="G412">
        <v>-80.286630000000002</v>
      </c>
      <c r="H412" s="2">
        <v>0.68611111111111101</v>
      </c>
      <c r="I412">
        <v>80.7</v>
      </c>
      <c r="J412">
        <v>57.3</v>
      </c>
      <c r="K412">
        <v>91.4</v>
      </c>
      <c r="L412" s="46">
        <v>0.7</v>
      </c>
      <c r="M412" s="2">
        <v>0.7715277777777777</v>
      </c>
      <c r="N412">
        <v>70.5</v>
      </c>
      <c r="O412">
        <v>82.2</v>
      </c>
      <c r="P412">
        <v>74.3</v>
      </c>
      <c r="Q412">
        <v>0</v>
      </c>
      <c r="R412" t="s">
        <v>440</v>
      </c>
      <c r="S412">
        <v>105</v>
      </c>
      <c r="T412" s="2">
        <v>0.67708333333333337</v>
      </c>
      <c r="U412" s="2">
        <v>0.75</v>
      </c>
      <c r="V412">
        <v>104.99999999999994</v>
      </c>
      <c r="W412" s="2">
        <v>0.68194444444444446</v>
      </c>
      <c r="X412" t="s">
        <v>429</v>
      </c>
      <c r="Y412" t="s">
        <v>453</v>
      </c>
      <c r="Z412" s="46" t="s">
        <v>485</v>
      </c>
      <c r="AA412">
        <v>740</v>
      </c>
      <c r="AB412">
        <v>3</v>
      </c>
      <c r="AC412">
        <v>5</v>
      </c>
      <c r="AD412">
        <v>119.77500000000001</v>
      </c>
      <c r="AE412">
        <v>279</v>
      </c>
      <c r="AF412">
        <v>81.63</v>
      </c>
      <c r="AG412">
        <v>10.335000000000001</v>
      </c>
      <c r="AH412">
        <v>-999</v>
      </c>
      <c r="AI412" t="s">
        <v>1721</v>
      </c>
      <c r="AJ412" s="46" t="s">
        <v>440</v>
      </c>
      <c r="AK412">
        <v>-999</v>
      </c>
      <c r="AL412">
        <v>-999</v>
      </c>
      <c r="AM412">
        <v>-999</v>
      </c>
      <c r="AN412">
        <v>-999</v>
      </c>
      <c r="AO412" s="46" t="s">
        <v>440</v>
      </c>
      <c r="AP412">
        <v>-999</v>
      </c>
      <c r="AQ412" t="s">
        <v>440</v>
      </c>
      <c r="AR412">
        <v>-999</v>
      </c>
      <c r="AS412" s="46">
        <v>-999</v>
      </c>
      <c r="AT412" s="46" t="s">
        <v>440</v>
      </c>
      <c r="AU412" s="46">
        <v>-999</v>
      </c>
      <c r="AV412" s="46" t="s">
        <v>442</v>
      </c>
      <c r="AW412" s="46" t="s">
        <v>442</v>
      </c>
      <c r="AX412" s="46" t="s">
        <v>442</v>
      </c>
      <c r="AY412" s="46" t="s">
        <v>467</v>
      </c>
      <c r="AZ412" s="46">
        <v>-999</v>
      </c>
      <c r="BA412" t="s">
        <v>442</v>
      </c>
      <c r="BB412">
        <v>-999</v>
      </c>
      <c r="BC412" s="2">
        <v>0.68263888888888891</v>
      </c>
      <c r="BD412">
        <v>1</v>
      </c>
      <c r="BF412" s="2">
        <v>0.69236111111111109</v>
      </c>
      <c r="BG412">
        <v>1</v>
      </c>
      <c r="BI412" s="2">
        <v>0.70277777777777783</v>
      </c>
      <c r="BJ412">
        <v>1.1000000000000001</v>
      </c>
      <c r="BK412" t="s">
        <v>467</v>
      </c>
      <c r="BL412" s="2">
        <v>0.7895833333333333</v>
      </c>
      <c r="BM412">
        <v>80</v>
      </c>
      <c r="BN412">
        <v>80</v>
      </c>
      <c r="BO412">
        <v>80</v>
      </c>
      <c r="BP412">
        <v>80</v>
      </c>
      <c r="BQ412">
        <v>80</v>
      </c>
      <c r="BR412">
        <v>1800</v>
      </c>
      <c r="BS412">
        <v>-999</v>
      </c>
      <c r="BT412">
        <v>6.843</v>
      </c>
      <c r="BU412">
        <v>-20.451999999999998</v>
      </c>
      <c r="BV412">
        <v>0.3122549</v>
      </c>
      <c r="BW412">
        <v>0.28178350000000002</v>
      </c>
      <c r="BX412">
        <v>0.110748</v>
      </c>
      <c r="BY412">
        <v>3.5444400000000001E-2</v>
      </c>
      <c r="BZ412">
        <v>0.34609839999999997</v>
      </c>
      <c r="CA412" t="s">
        <v>429</v>
      </c>
      <c r="CB412">
        <v>1</v>
      </c>
      <c r="CC412">
        <v>2</v>
      </c>
      <c r="CD412">
        <v>1</v>
      </c>
      <c r="CE412">
        <v>27</v>
      </c>
      <c r="CF412" s="45" t="s">
        <v>863</v>
      </c>
      <c r="CG412">
        <v>-999</v>
      </c>
      <c r="CH412">
        <v>0</v>
      </c>
      <c r="CI412">
        <v>-999</v>
      </c>
      <c r="CJ412">
        <v>-999</v>
      </c>
      <c r="CK412">
        <v>0</v>
      </c>
      <c r="CL412">
        <v>0</v>
      </c>
      <c r="CM412">
        <v>0</v>
      </c>
      <c r="CN412">
        <v>0</v>
      </c>
      <c r="CO412" t="s">
        <v>918</v>
      </c>
      <c r="CP412" t="s">
        <v>925</v>
      </c>
    </row>
    <row r="413" spans="1:94" x14ac:dyDescent="0.3">
      <c r="A413" t="s">
        <v>107</v>
      </c>
      <c r="B413" s="1">
        <v>42430</v>
      </c>
      <c r="C413" t="s">
        <v>390</v>
      </c>
      <c r="D413" s="46" t="s">
        <v>405</v>
      </c>
      <c r="E413" t="s">
        <v>424</v>
      </c>
      <c r="F413">
        <v>26.607320000000001</v>
      </c>
      <c r="G413">
        <v>-80.286630000000002</v>
      </c>
      <c r="H413" s="2">
        <v>0.68611111111111101</v>
      </c>
      <c r="I413">
        <v>80.7</v>
      </c>
      <c r="J413">
        <v>57.3</v>
      </c>
      <c r="K413">
        <v>91.4</v>
      </c>
      <c r="L413" s="46">
        <v>0.7</v>
      </c>
      <c r="M413" s="2">
        <v>0.7715277777777777</v>
      </c>
      <c r="N413">
        <v>70.5</v>
      </c>
      <c r="O413">
        <v>82.2</v>
      </c>
      <c r="P413">
        <v>74.3</v>
      </c>
      <c r="Q413">
        <v>0</v>
      </c>
      <c r="R413" t="s">
        <v>440</v>
      </c>
      <c r="S413">
        <v>106</v>
      </c>
      <c r="T413" s="2">
        <v>0.67708333333333337</v>
      </c>
      <c r="U413" s="2">
        <v>0.75</v>
      </c>
      <c r="V413">
        <v>104.99999999999994</v>
      </c>
      <c r="W413" s="2">
        <v>0.68194444444444446</v>
      </c>
      <c r="X413" t="s">
        <v>429</v>
      </c>
      <c r="Y413" t="s">
        <v>453</v>
      </c>
      <c r="Z413" s="46" t="s">
        <v>486</v>
      </c>
      <c r="AA413">
        <v>640</v>
      </c>
      <c r="AB413">
        <v>1.5</v>
      </c>
      <c r="AC413">
        <v>4</v>
      </c>
      <c r="AD413">
        <v>128.01499999999999</v>
      </c>
      <c r="AE413">
        <v>283</v>
      </c>
      <c r="AF413">
        <v>88.825000000000003</v>
      </c>
      <c r="AG413">
        <v>9.2200000000000006</v>
      </c>
      <c r="AH413">
        <v>-999</v>
      </c>
      <c r="AI413" t="s">
        <v>1722</v>
      </c>
      <c r="AJ413" s="46" t="s">
        <v>440</v>
      </c>
      <c r="AK413">
        <v>-999</v>
      </c>
      <c r="AL413">
        <v>-999</v>
      </c>
      <c r="AM413">
        <v>-999</v>
      </c>
      <c r="AN413">
        <v>-999</v>
      </c>
      <c r="AO413" s="46" t="s">
        <v>442</v>
      </c>
      <c r="AP413" t="s">
        <v>740</v>
      </c>
      <c r="AQ413" t="s">
        <v>440</v>
      </c>
      <c r="AR413">
        <v>-999</v>
      </c>
      <c r="AS413" s="46" t="s">
        <v>735</v>
      </c>
      <c r="AT413" s="46" t="s">
        <v>442</v>
      </c>
      <c r="AU413" s="46">
        <v>0</v>
      </c>
      <c r="AV413" s="46" t="s">
        <v>442</v>
      </c>
      <c r="AW413" s="46" t="s">
        <v>442</v>
      </c>
      <c r="AX413" s="46" t="s">
        <v>442</v>
      </c>
      <c r="AY413" s="46" t="s">
        <v>733</v>
      </c>
      <c r="AZ413" s="46">
        <v>-999</v>
      </c>
      <c r="BA413" t="s">
        <v>442</v>
      </c>
      <c r="BB413">
        <v>-999</v>
      </c>
      <c r="BC413">
        <v>-999</v>
      </c>
      <c r="BD413">
        <v>-999</v>
      </c>
      <c r="BE413">
        <v>-999</v>
      </c>
      <c r="BF413" s="2">
        <v>0.73611111111111116</v>
      </c>
      <c r="BG413">
        <v>0.3</v>
      </c>
      <c r="BH413" t="s">
        <v>733</v>
      </c>
      <c r="BI413" s="43">
        <v>-999</v>
      </c>
      <c r="BJ413">
        <v>-999</v>
      </c>
      <c r="BK413">
        <v>-999</v>
      </c>
      <c r="BL413" s="2">
        <v>0.7895833333333333</v>
      </c>
      <c r="BM413">
        <v>-999</v>
      </c>
      <c r="BN413">
        <v>-999</v>
      </c>
      <c r="BO413">
        <v>-999</v>
      </c>
      <c r="BP413">
        <v>-999</v>
      </c>
      <c r="BQ413">
        <v>-999</v>
      </c>
      <c r="BR413">
        <v>200</v>
      </c>
      <c r="BS413">
        <v>-999</v>
      </c>
      <c r="BT413">
        <v>7.5040000000000004</v>
      </c>
      <c r="BU413">
        <v>-24.093</v>
      </c>
      <c r="BV413">
        <v>0.30970619999999999</v>
      </c>
      <c r="BW413">
        <v>0.27105859999999998</v>
      </c>
      <c r="BX413">
        <v>0.1151113</v>
      </c>
      <c r="BY413">
        <v>8.3929050000000005E-2</v>
      </c>
      <c r="BZ413">
        <v>0.39596409999999999</v>
      </c>
      <c r="CA413" t="s">
        <v>429</v>
      </c>
      <c r="CB413">
        <v>1</v>
      </c>
      <c r="CC413">
        <v>2</v>
      </c>
      <c r="CD413">
        <v>1</v>
      </c>
      <c r="CE413">
        <v>27</v>
      </c>
      <c r="CF413" s="45" t="s">
        <v>863</v>
      </c>
      <c r="CG413">
        <v>-999</v>
      </c>
      <c r="CH413">
        <v>0</v>
      </c>
      <c r="CI413">
        <v>-999</v>
      </c>
      <c r="CJ413">
        <v>-999</v>
      </c>
      <c r="CK413">
        <v>2</v>
      </c>
      <c r="CL413">
        <v>0</v>
      </c>
      <c r="CM413">
        <v>0</v>
      </c>
      <c r="CN413">
        <v>0</v>
      </c>
      <c r="CO413" t="s">
        <v>926</v>
      </c>
      <c r="CP413" t="s">
        <v>927</v>
      </c>
    </row>
    <row r="414" spans="1:94" x14ac:dyDescent="0.3">
      <c r="A414" t="s">
        <v>108</v>
      </c>
      <c r="B414" s="1">
        <v>42430</v>
      </c>
      <c r="C414" t="s">
        <v>390</v>
      </c>
      <c r="D414" s="46" t="s">
        <v>405</v>
      </c>
      <c r="E414" t="s">
        <v>424</v>
      </c>
      <c r="F414">
        <v>26.607320000000001</v>
      </c>
      <c r="G414">
        <v>-80.286630000000002</v>
      </c>
      <c r="H414" s="2">
        <v>0.68611111111111101</v>
      </c>
      <c r="I414">
        <v>80.7</v>
      </c>
      <c r="J414">
        <v>57.3</v>
      </c>
      <c r="K414">
        <v>91.4</v>
      </c>
      <c r="L414" s="46">
        <v>0.7</v>
      </c>
      <c r="M414" s="2">
        <v>0.7715277777777777</v>
      </c>
      <c r="N414">
        <v>70.5</v>
      </c>
      <c r="O414">
        <v>82.2</v>
      </c>
      <c r="P414">
        <v>74.3</v>
      </c>
      <c r="Q414">
        <v>0</v>
      </c>
      <c r="R414" t="s">
        <v>440</v>
      </c>
      <c r="S414">
        <v>107</v>
      </c>
      <c r="T414" s="2">
        <v>0.67708333333333337</v>
      </c>
      <c r="U414" s="2">
        <v>0.75</v>
      </c>
      <c r="V414">
        <v>104.99999999999994</v>
      </c>
      <c r="W414" s="2">
        <v>0.73263888888888884</v>
      </c>
      <c r="X414" t="s">
        <v>429</v>
      </c>
      <c r="Y414" t="s">
        <v>453</v>
      </c>
      <c r="Z414" s="46" t="s">
        <v>485</v>
      </c>
      <c r="AA414">
        <v>1040</v>
      </c>
      <c r="AB414">
        <v>2</v>
      </c>
      <c r="AC414">
        <v>3</v>
      </c>
      <c r="AD414">
        <v>155.19999999999999</v>
      </c>
      <c r="AE414">
        <v>304</v>
      </c>
      <c r="AF414">
        <v>96.9</v>
      </c>
      <c r="AG414">
        <v>10.744999999999999</v>
      </c>
      <c r="AH414">
        <v>-999</v>
      </c>
      <c r="AI414" t="s">
        <v>1723</v>
      </c>
      <c r="AJ414" s="46" t="s">
        <v>440</v>
      </c>
      <c r="AK414">
        <v>-999</v>
      </c>
      <c r="AL414">
        <v>-999</v>
      </c>
      <c r="AM414">
        <v>-999</v>
      </c>
      <c r="AN414">
        <v>-999</v>
      </c>
      <c r="AO414" s="46" t="s">
        <v>440</v>
      </c>
      <c r="AP414">
        <v>-999</v>
      </c>
      <c r="AQ414" t="s">
        <v>440</v>
      </c>
      <c r="AR414">
        <v>-999</v>
      </c>
      <c r="AS414" s="46">
        <v>-999</v>
      </c>
      <c r="AT414" s="46" t="s">
        <v>442</v>
      </c>
      <c r="AU414" s="46">
        <v>0</v>
      </c>
      <c r="AV414" s="46" t="s">
        <v>442</v>
      </c>
      <c r="AW414" s="46" t="s">
        <v>442</v>
      </c>
      <c r="AX414" s="46" t="s">
        <v>442</v>
      </c>
      <c r="AY414" s="46" t="s">
        <v>467</v>
      </c>
      <c r="AZ414" s="46">
        <v>-999</v>
      </c>
      <c r="BA414" t="s">
        <v>442</v>
      </c>
      <c r="BB414">
        <v>-999</v>
      </c>
      <c r="BC414" s="2">
        <v>0.73402777777777783</v>
      </c>
      <c r="BD414">
        <v>0.5</v>
      </c>
      <c r="BE414" t="s">
        <v>463</v>
      </c>
      <c r="BF414" s="2">
        <v>0.74444444444444446</v>
      </c>
      <c r="BG414">
        <v>1</v>
      </c>
      <c r="BH414" t="s">
        <v>467</v>
      </c>
      <c r="BI414" s="2">
        <v>0.75624999999999998</v>
      </c>
      <c r="BJ414">
        <v>0.9</v>
      </c>
      <c r="BL414" s="2">
        <v>0.7895833333333333</v>
      </c>
      <c r="BM414">
        <v>80</v>
      </c>
      <c r="BN414">
        <v>80</v>
      </c>
      <c r="BO414">
        <v>80</v>
      </c>
      <c r="BP414">
        <v>80</v>
      </c>
      <c r="BQ414">
        <v>80</v>
      </c>
      <c r="BR414">
        <v>450</v>
      </c>
      <c r="BS414">
        <v>-999</v>
      </c>
      <c r="BT414">
        <v>8.1549999999999994</v>
      </c>
      <c r="BU414">
        <v>-23.016857142857141</v>
      </c>
      <c r="BV414">
        <v>0.17213629999999999</v>
      </c>
      <c r="BW414">
        <v>0.2311174</v>
      </c>
      <c r="BX414">
        <v>0.1695072</v>
      </c>
      <c r="BY414">
        <v>0.14893480000000001</v>
      </c>
      <c r="BZ414">
        <v>0.31291269999999999</v>
      </c>
      <c r="CA414" t="s">
        <v>429</v>
      </c>
      <c r="CB414">
        <v>1</v>
      </c>
      <c r="CC414">
        <v>1</v>
      </c>
      <c r="CD414">
        <v>1</v>
      </c>
      <c r="CE414">
        <v>27</v>
      </c>
      <c r="CF414" s="45" t="s">
        <v>863</v>
      </c>
      <c r="CG414">
        <v>-999</v>
      </c>
      <c r="CH414">
        <v>0</v>
      </c>
      <c r="CI414">
        <v>-999</v>
      </c>
      <c r="CJ414">
        <v>-999</v>
      </c>
      <c r="CK414">
        <v>2</v>
      </c>
      <c r="CL414">
        <v>0</v>
      </c>
      <c r="CM414">
        <v>0</v>
      </c>
      <c r="CN414">
        <v>0</v>
      </c>
      <c r="CO414" t="s">
        <v>926</v>
      </c>
      <c r="CP414" t="s">
        <v>923</v>
      </c>
    </row>
    <row r="415" spans="1:94" x14ac:dyDescent="0.3">
      <c r="A415" t="s">
        <v>133</v>
      </c>
      <c r="B415" s="1">
        <v>42441</v>
      </c>
      <c r="C415" t="s">
        <v>390</v>
      </c>
      <c r="D415" s="46" t="s">
        <v>405</v>
      </c>
      <c r="E415" t="s">
        <v>424</v>
      </c>
      <c r="F415">
        <v>26.607320000000001</v>
      </c>
      <c r="G415">
        <v>-80.286630000000002</v>
      </c>
      <c r="H415" s="2">
        <v>0.25625000000000003</v>
      </c>
      <c r="I415">
        <v>73</v>
      </c>
      <c r="J415">
        <v>77.8</v>
      </c>
      <c r="K415">
        <v>75.400000000000006</v>
      </c>
      <c r="L415" s="46">
        <v>0.8</v>
      </c>
      <c r="M415" s="2" t="s">
        <v>429</v>
      </c>
      <c r="N415" t="s">
        <v>429</v>
      </c>
      <c r="O415" t="s">
        <v>429</v>
      </c>
      <c r="P415" t="s">
        <v>429</v>
      </c>
      <c r="Q415" t="s">
        <v>429</v>
      </c>
      <c r="R415" t="s">
        <v>440</v>
      </c>
      <c r="S415">
        <v>129</v>
      </c>
      <c r="T415" s="2">
        <v>0.25347222222222221</v>
      </c>
      <c r="U415" s="2">
        <v>0.3263888888888889</v>
      </c>
      <c r="V415">
        <v>105.00000000000003</v>
      </c>
      <c r="W415" s="2">
        <v>0.26805555555555555</v>
      </c>
      <c r="X415" t="s">
        <v>457</v>
      </c>
      <c r="Y415" t="s">
        <v>453</v>
      </c>
      <c r="Z415" s="46" t="s">
        <v>486</v>
      </c>
      <c r="AA415">
        <v>710</v>
      </c>
      <c r="AB415">
        <v>3</v>
      </c>
      <c r="AC415">
        <v>3</v>
      </c>
      <c r="AD415">
        <v>124.235</v>
      </c>
      <c r="AE415">
        <v>286</v>
      </c>
      <c r="AF415">
        <v>82.245000000000005</v>
      </c>
      <c r="AG415">
        <v>10.515000000000001</v>
      </c>
      <c r="AH415">
        <v>-999</v>
      </c>
      <c r="AI415" t="s">
        <v>1745</v>
      </c>
      <c r="AJ415" s="46" t="s">
        <v>440</v>
      </c>
      <c r="AK415">
        <v>-999</v>
      </c>
      <c r="AL415">
        <v>-999</v>
      </c>
      <c r="AM415">
        <v>-999</v>
      </c>
      <c r="AN415">
        <v>-999</v>
      </c>
      <c r="AO415" s="46" t="s">
        <v>440</v>
      </c>
      <c r="AP415">
        <v>-999</v>
      </c>
      <c r="AQ415" t="s">
        <v>440</v>
      </c>
      <c r="AR415">
        <v>-999</v>
      </c>
      <c r="AS415" s="46">
        <v>-999</v>
      </c>
      <c r="AT415" s="46" t="s">
        <v>440</v>
      </c>
      <c r="AU415" s="46">
        <v>-999</v>
      </c>
      <c r="AV415" s="46" t="s">
        <v>442</v>
      </c>
      <c r="AW415" s="46" t="s">
        <v>442</v>
      </c>
      <c r="AX415" s="46" t="s">
        <v>442</v>
      </c>
      <c r="AY415" s="46" t="s">
        <v>472</v>
      </c>
      <c r="AZ415" s="46">
        <v>-999</v>
      </c>
      <c r="BA415" t="s">
        <v>442</v>
      </c>
      <c r="BB415">
        <v>-999</v>
      </c>
      <c r="BC415" s="2">
        <v>0.26805555555555555</v>
      </c>
      <c r="BD415">
        <v>0.3</v>
      </c>
      <c r="BE415" t="s">
        <v>463</v>
      </c>
      <c r="BF415" s="43">
        <v>-999</v>
      </c>
      <c r="BG415">
        <v>-999</v>
      </c>
      <c r="BH415">
        <v>-999</v>
      </c>
      <c r="BI415" s="43">
        <v>-999</v>
      </c>
      <c r="BJ415">
        <v>-999</v>
      </c>
      <c r="BK415">
        <v>-999</v>
      </c>
      <c r="BL415" s="2">
        <v>0.42222222222222222</v>
      </c>
      <c r="BM415">
        <v>-999</v>
      </c>
      <c r="BN415">
        <v>-999</v>
      </c>
      <c r="BO415">
        <v>-999</v>
      </c>
      <c r="BP415">
        <v>-999</v>
      </c>
      <c r="BQ415">
        <v>-999</v>
      </c>
      <c r="BR415">
        <v>500</v>
      </c>
      <c r="BS415">
        <v>-999</v>
      </c>
      <c r="BT415">
        <v>6.8539999999999992</v>
      </c>
      <c r="BU415">
        <v>-26.564999999999998</v>
      </c>
      <c r="BV415">
        <v>0.21237449999999999</v>
      </c>
      <c r="BW415">
        <v>0.28315800000000002</v>
      </c>
      <c r="BX415">
        <v>5.4812710000000001E-2</v>
      </c>
      <c r="BY415">
        <v>5.5544339999999998E-2</v>
      </c>
      <c r="BZ415">
        <v>0.51348720000000003</v>
      </c>
      <c r="CA415" t="s">
        <v>429</v>
      </c>
      <c r="CB415">
        <v>1</v>
      </c>
      <c r="CC415">
        <v>5</v>
      </c>
      <c r="CD415">
        <v>1</v>
      </c>
      <c r="CE415">
        <v>12</v>
      </c>
      <c r="CF415" s="45" t="s">
        <v>863</v>
      </c>
      <c r="CG415">
        <v>-999</v>
      </c>
      <c r="CH415">
        <v>1</v>
      </c>
      <c r="CI415">
        <v>-999</v>
      </c>
      <c r="CJ415">
        <v>-999</v>
      </c>
      <c r="CK415">
        <v>2</v>
      </c>
      <c r="CL415">
        <v>0</v>
      </c>
      <c r="CM415">
        <v>0</v>
      </c>
      <c r="CN415">
        <v>0</v>
      </c>
      <c r="CO415" t="s">
        <v>1816</v>
      </c>
      <c r="CP415" t="s">
        <v>946</v>
      </c>
    </row>
    <row r="416" spans="1:94" x14ac:dyDescent="0.3">
      <c r="A416" t="s">
        <v>134</v>
      </c>
      <c r="B416" s="1">
        <v>42441</v>
      </c>
      <c r="C416" t="s">
        <v>390</v>
      </c>
      <c r="D416" s="46" t="s">
        <v>405</v>
      </c>
      <c r="E416" t="s">
        <v>424</v>
      </c>
      <c r="F416">
        <v>26.607320000000001</v>
      </c>
      <c r="G416">
        <v>-80.286630000000002</v>
      </c>
      <c r="H416" s="2">
        <v>0.25625000000000003</v>
      </c>
      <c r="I416">
        <v>73</v>
      </c>
      <c r="J416">
        <v>77.8</v>
      </c>
      <c r="K416">
        <v>75.400000000000006</v>
      </c>
      <c r="L416" s="46">
        <v>0.8</v>
      </c>
      <c r="M416" s="2" t="s">
        <v>429</v>
      </c>
      <c r="N416" t="s">
        <v>429</v>
      </c>
      <c r="O416" t="s">
        <v>429</v>
      </c>
      <c r="P416" t="s">
        <v>429</v>
      </c>
      <c r="Q416" t="s">
        <v>429</v>
      </c>
      <c r="R416" t="s">
        <v>440</v>
      </c>
      <c r="S416">
        <v>130</v>
      </c>
      <c r="T416" s="2">
        <v>0.25347222222222221</v>
      </c>
      <c r="U416" s="2">
        <v>0.3263888888888889</v>
      </c>
      <c r="V416">
        <v>105.00000000000003</v>
      </c>
      <c r="W416" s="2">
        <v>0.26805555555555555</v>
      </c>
      <c r="X416" t="s">
        <v>457</v>
      </c>
      <c r="Y416" t="s">
        <v>453</v>
      </c>
      <c r="Z416" s="46" t="s">
        <v>485</v>
      </c>
      <c r="AA416">
        <v>700</v>
      </c>
      <c r="AB416">
        <v>4</v>
      </c>
      <c r="AC416">
        <v>4</v>
      </c>
      <c r="AD416">
        <v>117.455</v>
      </c>
      <c r="AE416">
        <v>270</v>
      </c>
      <c r="AF416">
        <v>85.734999999999999</v>
      </c>
      <c r="AG416">
        <v>9.1950000000000003</v>
      </c>
      <c r="AH416">
        <v>-999</v>
      </c>
      <c r="AI416" t="s">
        <v>1746</v>
      </c>
      <c r="AJ416" s="46" t="s">
        <v>440</v>
      </c>
      <c r="AK416">
        <v>-999</v>
      </c>
      <c r="AL416">
        <v>-999</v>
      </c>
      <c r="AM416">
        <v>-999</v>
      </c>
      <c r="AN416">
        <v>-999</v>
      </c>
      <c r="AO416" s="46" t="s">
        <v>440</v>
      </c>
      <c r="AP416">
        <v>-999</v>
      </c>
      <c r="AQ416" t="s">
        <v>440</v>
      </c>
      <c r="AR416">
        <v>-999</v>
      </c>
      <c r="AS416" s="46">
        <v>-999</v>
      </c>
      <c r="AT416" s="46" t="s">
        <v>440</v>
      </c>
      <c r="AU416" s="46">
        <v>-999</v>
      </c>
      <c r="AV416" s="46" t="s">
        <v>442</v>
      </c>
      <c r="AW416" s="46" t="s">
        <v>442</v>
      </c>
      <c r="AX416" s="46" t="s">
        <v>442</v>
      </c>
      <c r="AY416" s="46" t="s">
        <v>472</v>
      </c>
      <c r="AZ416" s="46">
        <v>-999</v>
      </c>
      <c r="BA416" t="s">
        <v>442</v>
      </c>
      <c r="BB416">
        <v>-999</v>
      </c>
      <c r="BC416">
        <v>-999</v>
      </c>
      <c r="BD416">
        <v>-999</v>
      </c>
      <c r="BE416">
        <v>-999</v>
      </c>
      <c r="BF416" s="2">
        <v>0.33402777777777781</v>
      </c>
      <c r="BG416">
        <v>1.3</v>
      </c>
      <c r="BH416" t="s">
        <v>472</v>
      </c>
      <c r="BI416" s="43">
        <v>-999</v>
      </c>
      <c r="BJ416">
        <v>-999</v>
      </c>
      <c r="BK416">
        <v>-999</v>
      </c>
      <c r="BL416" s="2">
        <v>0.42222222222222222</v>
      </c>
      <c r="BM416">
        <v>-999</v>
      </c>
      <c r="BN416">
        <v>-999</v>
      </c>
      <c r="BO416">
        <v>-999</v>
      </c>
      <c r="BP416">
        <v>-999</v>
      </c>
      <c r="BQ416">
        <v>-999</v>
      </c>
      <c r="BR416">
        <v>700</v>
      </c>
      <c r="BS416">
        <v>-999</v>
      </c>
      <c r="BT416">
        <v>8.5889999999999986</v>
      </c>
      <c r="BU416">
        <v>-22.658999999999999</v>
      </c>
      <c r="BV416">
        <v>0.14837620000000001</v>
      </c>
      <c r="BW416">
        <v>0.20441880000000001</v>
      </c>
      <c r="BX416">
        <v>0.18791659999999999</v>
      </c>
      <c r="BY416">
        <v>0.20730589999999999</v>
      </c>
      <c r="BZ416">
        <v>0.26580399999999998</v>
      </c>
      <c r="CA416" t="s">
        <v>429</v>
      </c>
      <c r="CB416">
        <v>1</v>
      </c>
      <c r="CC416">
        <v>5</v>
      </c>
      <c r="CD416">
        <v>1</v>
      </c>
      <c r="CE416">
        <v>12</v>
      </c>
      <c r="CF416" s="45" t="s">
        <v>863</v>
      </c>
      <c r="CG416">
        <v>-999</v>
      </c>
      <c r="CH416">
        <v>1</v>
      </c>
      <c r="CI416">
        <v>-999</v>
      </c>
      <c r="CJ416">
        <v>-999</v>
      </c>
      <c r="CK416">
        <v>2</v>
      </c>
      <c r="CL416">
        <v>0</v>
      </c>
      <c r="CM416">
        <v>0</v>
      </c>
      <c r="CN416">
        <v>0</v>
      </c>
      <c r="CO416" t="s">
        <v>1816</v>
      </c>
      <c r="CP416" t="s">
        <v>946</v>
      </c>
    </row>
    <row r="417" spans="1:94" x14ac:dyDescent="0.3">
      <c r="A417" t="s">
        <v>135</v>
      </c>
      <c r="B417" s="1">
        <v>42441</v>
      </c>
      <c r="C417" t="s">
        <v>390</v>
      </c>
      <c r="D417" s="46" t="s">
        <v>405</v>
      </c>
      <c r="E417" t="s">
        <v>424</v>
      </c>
      <c r="F417">
        <v>26.607320000000001</v>
      </c>
      <c r="G417">
        <v>-80.286630000000002</v>
      </c>
      <c r="H417" s="2">
        <v>0.25625000000000003</v>
      </c>
      <c r="I417">
        <v>73</v>
      </c>
      <c r="J417">
        <v>77.8</v>
      </c>
      <c r="K417">
        <v>75.400000000000006</v>
      </c>
      <c r="L417" s="46">
        <v>0.8</v>
      </c>
      <c r="M417" s="2" t="s">
        <v>429</v>
      </c>
      <c r="N417" t="s">
        <v>429</v>
      </c>
      <c r="O417" t="s">
        <v>429</v>
      </c>
      <c r="P417" t="s">
        <v>429</v>
      </c>
      <c r="Q417" t="s">
        <v>429</v>
      </c>
      <c r="R417" t="s">
        <v>440</v>
      </c>
      <c r="S417">
        <v>-999</v>
      </c>
      <c r="T417" s="2">
        <v>0.25347222222222221</v>
      </c>
      <c r="U417" s="2">
        <v>0.3263888888888889</v>
      </c>
      <c r="V417">
        <v>105.00000000000003</v>
      </c>
      <c r="W417" s="2">
        <v>0.29236111111111113</v>
      </c>
      <c r="X417" t="s">
        <v>457</v>
      </c>
      <c r="Y417" t="s">
        <v>453</v>
      </c>
      <c r="Z417" s="46" t="s">
        <v>487</v>
      </c>
      <c r="AA417">
        <v>-999</v>
      </c>
      <c r="AB417">
        <v>-999</v>
      </c>
      <c r="AC417">
        <v>-999</v>
      </c>
      <c r="AD417">
        <v>-999</v>
      </c>
      <c r="AE417">
        <v>-999</v>
      </c>
      <c r="AF417">
        <v>-999</v>
      </c>
      <c r="AG417">
        <v>-999</v>
      </c>
      <c r="AH417">
        <v>-999</v>
      </c>
      <c r="AI417">
        <v>-999</v>
      </c>
      <c r="AJ417" s="46">
        <v>-999</v>
      </c>
      <c r="AK417">
        <v>-999</v>
      </c>
      <c r="AL417">
        <v>-999</v>
      </c>
      <c r="AM417">
        <v>-999</v>
      </c>
      <c r="AN417">
        <v>-999</v>
      </c>
      <c r="AO417" s="46">
        <v>-999</v>
      </c>
      <c r="AP417">
        <v>-999</v>
      </c>
      <c r="AQ417">
        <v>-999</v>
      </c>
      <c r="AR417">
        <v>-999</v>
      </c>
      <c r="AS417" s="46">
        <v>-999</v>
      </c>
      <c r="AT417" s="46">
        <v>-999</v>
      </c>
      <c r="AU417" s="46">
        <v>-999</v>
      </c>
      <c r="AV417" s="46">
        <v>-999</v>
      </c>
      <c r="AW417" s="46">
        <v>-999</v>
      </c>
      <c r="AX417" s="46">
        <v>-999</v>
      </c>
      <c r="AY417" s="46">
        <v>-999</v>
      </c>
      <c r="AZ417" s="46">
        <v>-999</v>
      </c>
      <c r="BA417">
        <v>-999</v>
      </c>
      <c r="BB417">
        <v>-999</v>
      </c>
      <c r="BC417">
        <v>-999</v>
      </c>
      <c r="BD417">
        <v>-999</v>
      </c>
      <c r="BE417">
        <v>-999</v>
      </c>
      <c r="BF417" s="43">
        <v>-999</v>
      </c>
      <c r="BG417">
        <v>-999</v>
      </c>
      <c r="BH417">
        <v>-999</v>
      </c>
      <c r="BI417" s="43">
        <v>-999</v>
      </c>
      <c r="BJ417">
        <v>-999</v>
      </c>
      <c r="BK417">
        <v>-999</v>
      </c>
      <c r="BL417">
        <v>-999</v>
      </c>
      <c r="BM417">
        <v>-999</v>
      </c>
      <c r="BN417">
        <v>-999</v>
      </c>
      <c r="BO417">
        <v>-999</v>
      </c>
      <c r="BP417">
        <v>-999</v>
      </c>
      <c r="BQ417">
        <v>-999</v>
      </c>
      <c r="BR417">
        <v>-999</v>
      </c>
      <c r="BS417">
        <v>-999</v>
      </c>
      <c r="BT417">
        <v>-999</v>
      </c>
      <c r="BU417">
        <v>-999</v>
      </c>
      <c r="BV417">
        <v>-999</v>
      </c>
      <c r="BW417">
        <v>-999</v>
      </c>
      <c r="BX417">
        <v>-999</v>
      </c>
      <c r="BY417">
        <v>-999</v>
      </c>
      <c r="BZ417">
        <v>-999</v>
      </c>
      <c r="CA417">
        <v>-999</v>
      </c>
      <c r="CB417">
        <v>-999</v>
      </c>
      <c r="CC417">
        <v>-999</v>
      </c>
      <c r="CD417">
        <v>-999</v>
      </c>
      <c r="CE417">
        <v>-999</v>
      </c>
      <c r="CF417">
        <v>-999</v>
      </c>
      <c r="CG417">
        <v>-999</v>
      </c>
      <c r="CH417">
        <v>-999</v>
      </c>
      <c r="CI417">
        <v>-999</v>
      </c>
      <c r="CJ417">
        <v>-999</v>
      </c>
      <c r="CK417">
        <v>-999</v>
      </c>
      <c r="CL417">
        <v>-999</v>
      </c>
      <c r="CM417">
        <v>-999</v>
      </c>
      <c r="CN417">
        <v>-999</v>
      </c>
      <c r="CO417">
        <v>-999</v>
      </c>
      <c r="CP417" t="s">
        <v>923</v>
      </c>
    </row>
    <row r="418" spans="1:94" x14ac:dyDescent="0.3">
      <c r="A418" t="s">
        <v>136</v>
      </c>
      <c r="B418" s="1">
        <v>42441</v>
      </c>
      <c r="C418" t="s">
        <v>390</v>
      </c>
      <c r="D418" s="46" t="s">
        <v>405</v>
      </c>
      <c r="E418" t="s">
        <v>424</v>
      </c>
      <c r="F418">
        <v>26.607320000000001</v>
      </c>
      <c r="G418">
        <v>-80.286630000000002</v>
      </c>
      <c r="H418" s="2">
        <v>0.25625000000000003</v>
      </c>
      <c r="I418">
        <v>73</v>
      </c>
      <c r="J418">
        <v>77.8</v>
      </c>
      <c r="K418">
        <v>75.400000000000006</v>
      </c>
      <c r="L418" s="46">
        <v>0.8</v>
      </c>
      <c r="M418" s="2" t="s">
        <v>429</v>
      </c>
      <c r="N418" t="s">
        <v>429</v>
      </c>
      <c r="O418" t="s">
        <v>429</v>
      </c>
      <c r="P418" t="s">
        <v>429</v>
      </c>
      <c r="Q418" t="s">
        <v>429</v>
      </c>
      <c r="R418" t="s">
        <v>440</v>
      </c>
      <c r="S418">
        <v>131</v>
      </c>
      <c r="T418" s="2">
        <v>0.25347222222222221</v>
      </c>
      <c r="U418" s="2">
        <v>0.3263888888888889</v>
      </c>
      <c r="V418">
        <v>105.00000000000003</v>
      </c>
      <c r="W418" s="2">
        <v>0.30138888888888887</v>
      </c>
      <c r="X418" t="s">
        <v>429</v>
      </c>
      <c r="Y418" t="s">
        <v>453</v>
      </c>
      <c r="Z418" s="46" t="s">
        <v>485</v>
      </c>
      <c r="AA418">
        <v>1000</v>
      </c>
      <c r="AB418">
        <v>4</v>
      </c>
      <c r="AC418">
        <v>3</v>
      </c>
      <c r="AD418">
        <v>153.405</v>
      </c>
      <c r="AE418">
        <v>302</v>
      </c>
      <c r="AF418">
        <v>102.11499999999999</v>
      </c>
      <c r="AG418">
        <v>11.08</v>
      </c>
      <c r="AH418" t="s">
        <v>501</v>
      </c>
      <c r="AI418" t="s">
        <v>1747</v>
      </c>
      <c r="AJ418" s="46" t="s">
        <v>442</v>
      </c>
      <c r="AK418">
        <v>8</v>
      </c>
      <c r="AL418" t="s">
        <v>440</v>
      </c>
      <c r="AM418">
        <v>-999</v>
      </c>
      <c r="AN418">
        <v>-999</v>
      </c>
      <c r="AO418" s="46" t="s">
        <v>440</v>
      </c>
      <c r="AP418">
        <v>-999</v>
      </c>
      <c r="AQ418" t="s">
        <v>440</v>
      </c>
      <c r="AR418">
        <v>-999</v>
      </c>
      <c r="AS418" s="46">
        <v>-999</v>
      </c>
      <c r="AT418" s="46" t="s">
        <v>442</v>
      </c>
      <c r="AU418" s="46">
        <v>0</v>
      </c>
      <c r="AV418" s="46" t="s">
        <v>442</v>
      </c>
      <c r="AW418" s="46" t="s">
        <v>442</v>
      </c>
      <c r="AX418" s="46" t="s">
        <v>442</v>
      </c>
      <c r="AY418" s="46" t="s">
        <v>472</v>
      </c>
      <c r="AZ418" s="46">
        <v>-999</v>
      </c>
      <c r="BA418" t="s">
        <v>442</v>
      </c>
      <c r="BB418">
        <v>-999</v>
      </c>
      <c r="BC418" s="2">
        <v>0.3034722222222222</v>
      </c>
      <c r="BD418">
        <v>0.6</v>
      </c>
      <c r="BE418" t="s">
        <v>467</v>
      </c>
      <c r="BF418" s="2">
        <v>0.3125</v>
      </c>
      <c r="BG418">
        <v>1</v>
      </c>
      <c r="BH418" t="s">
        <v>472</v>
      </c>
      <c r="BI418" s="2">
        <v>0.32291666666666669</v>
      </c>
      <c r="BJ418">
        <v>1</v>
      </c>
      <c r="BK418" t="s">
        <v>472</v>
      </c>
      <c r="BL418" s="2">
        <v>0.42222222222222222</v>
      </c>
      <c r="BM418">
        <v>80</v>
      </c>
      <c r="BN418">
        <v>80</v>
      </c>
      <c r="BO418">
        <v>80</v>
      </c>
      <c r="BP418">
        <v>80</v>
      </c>
      <c r="BQ418">
        <v>80</v>
      </c>
      <c r="BR418">
        <v>690</v>
      </c>
      <c r="BS418">
        <v>-999</v>
      </c>
      <c r="BT418">
        <v>5.3840000000000003</v>
      </c>
      <c r="BU418">
        <v>-23.65</v>
      </c>
      <c r="BV418">
        <v>0.12857460000000001</v>
      </c>
      <c r="BW418">
        <v>0.14025840000000001</v>
      </c>
      <c r="BX418">
        <v>6.6973679999999994E-2</v>
      </c>
      <c r="BY418">
        <v>3.3868429999999998E-2</v>
      </c>
      <c r="BZ418">
        <v>0.63738830000000002</v>
      </c>
      <c r="CA418" t="s">
        <v>429</v>
      </c>
      <c r="CB418">
        <v>0</v>
      </c>
      <c r="CC418">
        <v>2</v>
      </c>
      <c r="CD418">
        <v>1</v>
      </c>
      <c r="CE418">
        <v>12</v>
      </c>
      <c r="CF418" s="45" t="s">
        <v>863</v>
      </c>
      <c r="CG418">
        <v>-999</v>
      </c>
      <c r="CH418">
        <v>1</v>
      </c>
      <c r="CI418">
        <v>-999</v>
      </c>
      <c r="CJ418">
        <v>-999</v>
      </c>
      <c r="CK418">
        <v>2</v>
      </c>
      <c r="CL418">
        <v>0</v>
      </c>
      <c r="CM418">
        <v>0</v>
      </c>
      <c r="CN418">
        <v>0</v>
      </c>
      <c r="CO418" t="s">
        <v>1816</v>
      </c>
      <c r="CP418" t="s">
        <v>923</v>
      </c>
    </row>
    <row r="419" spans="1:94" x14ac:dyDescent="0.3">
      <c r="A419" t="s">
        <v>137</v>
      </c>
      <c r="B419" s="1">
        <v>42441</v>
      </c>
      <c r="C419" t="s">
        <v>390</v>
      </c>
      <c r="D419" s="46" t="s">
        <v>405</v>
      </c>
      <c r="E419" t="s">
        <v>424</v>
      </c>
      <c r="F419">
        <v>26.607320000000001</v>
      </c>
      <c r="G419">
        <v>-80.286630000000002</v>
      </c>
      <c r="H419" s="2">
        <v>0.25625000000000003</v>
      </c>
      <c r="I419">
        <v>73</v>
      </c>
      <c r="J419">
        <v>77.8</v>
      </c>
      <c r="K419">
        <v>75.400000000000006</v>
      </c>
      <c r="L419" s="46">
        <v>0.8</v>
      </c>
      <c r="M419" s="2" t="s">
        <v>429</v>
      </c>
      <c r="N419" t="s">
        <v>429</v>
      </c>
      <c r="O419" t="s">
        <v>429</v>
      </c>
      <c r="P419" t="s">
        <v>429</v>
      </c>
      <c r="Q419" t="s">
        <v>429</v>
      </c>
      <c r="R419" t="s">
        <v>440</v>
      </c>
      <c r="S419">
        <v>132</v>
      </c>
      <c r="T419" s="2">
        <v>0.25347222222222221</v>
      </c>
      <c r="U419" s="2">
        <v>0.3263888888888889</v>
      </c>
      <c r="V419">
        <v>105.00000000000003</v>
      </c>
      <c r="W419" s="2">
        <v>0.30208333333333331</v>
      </c>
      <c r="X419" t="s">
        <v>429</v>
      </c>
      <c r="Y419" t="s">
        <v>453</v>
      </c>
      <c r="Z419" s="46" t="s">
        <v>485</v>
      </c>
      <c r="AA419">
        <v>760</v>
      </c>
      <c r="AB419">
        <v>2</v>
      </c>
      <c r="AC419">
        <v>4</v>
      </c>
      <c r="AD419">
        <v>122.73</v>
      </c>
      <c r="AE419">
        <v>262</v>
      </c>
      <c r="AF419">
        <v>95.754999999999995</v>
      </c>
      <c r="AG419">
        <v>9.5</v>
      </c>
      <c r="AH419">
        <v>-999</v>
      </c>
      <c r="AI419" t="s">
        <v>1748</v>
      </c>
      <c r="AJ419" s="46" t="s">
        <v>440</v>
      </c>
      <c r="AK419">
        <v>-999</v>
      </c>
      <c r="AL419">
        <v>-999</v>
      </c>
      <c r="AM419">
        <v>-999</v>
      </c>
      <c r="AN419">
        <v>-999</v>
      </c>
      <c r="AO419" s="46" t="s">
        <v>440</v>
      </c>
      <c r="AP419">
        <v>-999</v>
      </c>
      <c r="AQ419" t="s">
        <v>440</v>
      </c>
      <c r="AR419">
        <v>-999</v>
      </c>
      <c r="AS419" s="46">
        <v>-999</v>
      </c>
      <c r="AT419" s="46" t="s">
        <v>440</v>
      </c>
      <c r="AU419" s="46">
        <v>0</v>
      </c>
      <c r="AV419" s="46" t="s">
        <v>442</v>
      </c>
      <c r="AW419" s="46" t="s">
        <v>442</v>
      </c>
      <c r="AX419" s="46" t="s">
        <v>442</v>
      </c>
      <c r="AY419" s="46" t="s">
        <v>463</v>
      </c>
      <c r="AZ419" s="46">
        <v>-999</v>
      </c>
      <c r="BA419" t="s">
        <v>442</v>
      </c>
      <c r="BB419">
        <v>-999</v>
      </c>
      <c r="BC419">
        <v>-999</v>
      </c>
      <c r="BD419">
        <v>-999</v>
      </c>
      <c r="BE419">
        <v>-999</v>
      </c>
      <c r="BF419" s="2">
        <v>0.36527777777777781</v>
      </c>
      <c r="BG419">
        <v>1.5</v>
      </c>
      <c r="BH419" t="s">
        <v>463</v>
      </c>
      <c r="BI419" s="43">
        <v>-999</v>
      </c>
      <c r="BJ419">
        <v>-999</v>
      </c>
      <c r="BK419">
        <v>-999</v>
      </c>
      <c r="BL419" s="2">
        <v>0.42222222222222222</v>
      </c>
      <c r="BM419">
        <v>-999</v>
      </c>
      <c r="BN419">
        <v>-999</v>
      </c>
      <c r="BO419">
        <v>-999</v>
      </c>
      <c r="BP419">
        <v>-999</v>
      </c>
      <c r="BQ419">
        <v>-999</v>
      </c>
      <c r="BR419">
        <v>700</v>
      </c>
      <c r="BS419">
        <v>-999</v>
      </c>
      <c r="BT419">
        <v>9.6950000000000003</v>
      </c>
      <c r="BU419">
        <v>-20.12</v>
      </c>
      <c r="BV419">
        <v>7.0124099999999995E-2</v>
      </c>
      <c r="BW419">
        <v>9.6616369999999993E-2</v>
      </c>
      <c r="BX419">
        <v>0.33604390000000001</v>
      </c>
      <c r="BY419">
        <v>0.33378089999999999</v>
      </c>
      <c r="BZ419">
        <v>7.6506370000000004E-2</v>
      </c>
      <c r="CA419" t="s">
        <v>429</v>
      </c>
      <c r="CB419">
        <v>0</v>
      </c>
      <c r="CC419">
        <v>2</v>
      </c>
      <c r="CD419">
        <v>1</v>
      </c>
      <c r="CE419">
        <v>12</v>
      </c>
      <c r="CF419" s="45" t="s">
        <v>863</v>
      </c>
      <c r="CG419">
        <v>-999</v>
      </c>
      <c r="CH419">
        <v>1</v>
      </c>
      <c r="CI419">
        <v>-999</v>
      </c>
      <c r="CJ419">
        <v>-999</v>
      </c>
      <c r="CK419">
        <v>2</v>
      </c>
      <c r="CL419">
        <v>0</v>
      </c>
      <c r="CM419">
        <v>0</v>
      </c>
      <c r="CN419">
        <v>0</v>
      </c>
      <c r="CO419" t="s">
        <v>1816</v>
      </c>
      <c r="CP419" t="s">
        <v>947</v>
      </c>
    </row>
    <row r="420" spans="1:94" x14ac:dyDescent="0.3">
      <c r="A420" t="s">
        <v>138</v>
      </c>
      <c r="B420" s="1">
        <v>42441</v>
      </c>
      <c r="C420" t="s">
        <v>390</v>
      </c>
      <c r="D420" s="46" t="s">
        <v>405</v>
      </c>
      <c r="E420" t="s">
        <v>424</v>
      </c>
      <c r="F420">
        <v>26.607320000000001</v>
      </c>
      <c r="G420">
        <v>-80.286630000000002</v>
      </c>
      <c r="H420" s="2">
        <v>0.25625000000000003</v>
      </c>
      <c r="I420">
        <v>73</v>
      </c>
      <c r="J420">
        <v>77.8</v>
      </c>
      <c r="K420">
        <v>75.400000000000006</v>
      </c>
      <c r="L420" s="46">
        <v>0.8</v>
      </c>
      <c r="M420" s="2" t="s">
        <v>429</v>
      </c>
      <c r="N420" t="s">
        <v>429</v>
      </c>
      <c r="O420" t="s">
        <v>429</v>
      </c>
      <c r="P420" t="s">
        <v>429</v>
      </c>
      <c r="Q420" t="s">
        <v>429</v>
      </c>
      <c r="R420" t="s">
        <v>440</v>
      </c>
      <c r="S420">
        <v>133</v>
      </c>
      <c r="T420" s="2">
        <v>0.25347222222222221</v>
      </c>
      <c r="U420" s="2">
        <v>0.3263888888888889</v>
      </c>
      <c r="V420">
        <v>105.00000000000003</v>
      </c>
      <c r="W420" s="2">
        <v>0.3125</v>
      </c>
      <c r="X420" t="s">
        <v>429</v>
      </c>
      <c r="Y420" t="s">
        <v>453</v>
      </c>
      <c r="Z420" s="46" t="s">
        <v>486</v>
      </c>
      <c r="AA420">
        <v>1100</v>
      </c>
      <c r="AB420">
        <v>3</v>
      </c>
      <c r="AC420">
        <v>5</v>
      </c>
      <c r="AD420">
        <v>170.17500000000001</v>
      </c>
      <c r="AE420">
        <v>298</v>
      </c>
      <c r="AF420">
        <v>102.49</v>
      </c>
      <c r="AG420">
        <v>11.01</v>
      </c>
      <c r="AH420" t="s">
        <v>503</v>
      </c>
      <c r="AI420" t="s">
        <v>1749</v>
      </c>
      <c r="AJ420" s="46" t="s">
        <v>442</v>
      </c>
      <c r="AK420">
        <v>33</v>
      </c>
      <c r="AL420" t="s">
        <v>440</v>
      </c>
      <c r="AM420">
        <v>-999</v>
      </c>
      <c r="AN420">
        <v>-999</v>
      </c>
      <c r="AO420" s="46" t="s">
        <v>440</v>
      </c>
      <c r="AP420">
        <v>-999</v>
      </c>
      <c r="AQ420" t="s">
        <v>440</v>
      </c>
      <c r="AR420">
        <v>-999</v>
      </c>
      <c r="AS420" s="46">
        <v>-999</v>
      </c>
      <c r="AT420" s="46" t="s">
        <v>442</v>
      </c>
      <c r="AU420" s="46">
        <v>0</v>
      </c>
      <c r="AV420" s="46" t="s">
        <v>442</v>
      </c>
      <c r="AW420" s="46" t="s">
        <v>442</v>
      </c>
      <c r="AX420" s="46" t="s">
        <v>442</v>
      </c>
      <c r="AY420" s="46" t="s">
        <v>471</v>
      </c>
      <c r="AZ420" s="46">
        <v>-999</v>
      </c>
      <c r="BA420" t="s">
        <v>442</v>
      </c>
      <c r="BB420">
        <v>-999</v>
      </c>
      <c r="BC420">
        <v>-999</v>
      </c>
      <c r="BD420">
        <v>-999</v>
      </c>
      <c r="BE420">
        <v>-999</v>
      </c>
      <c r="BF420" s="2">
        <v>0.36458333333333331</v>
      </c>
      <c r="BG420">
        <v>2</v>
      </c>
      <c r="BH420" t="s">
        <v>471</v>
      </c>
      <c r="BI420" s="43">
        <v>-999</v>
      </c>
      <c r="BJ420">
        <v>-999</v>
      </c>
      <c r="BK420">
        <v>-999</v>
      </c>
      <c r="BL420" s="2">
        <v>0.42222222222222222</v>
      </c>
      <c r="BM420">
        <v>-999</v>
      </c>
      <c r="BN420">
        <v>-999</v>
      </c>
      <c r="BO420">
        <v>-999</v>
      </c>
      <c r="BP420">
        <v>-999</v>
      </c>
      <c r="BQ420">
        <v>-999</v>
      </c>
      <c r="BR420">
        <v>830</v>
      </c>
      <c r="BS420">
        <v>-999</v>
      </c>
      <c r="BT420">
        <v>7.9490000000000007</v>
      </c>
      <c r="BU420">
        <v>-25.991999999999997</v>
      </c>
      <c r="BV420">
        <v>0.1872991</v>
      </c>
      <c r="BW420">
        <v>0.25171090000000002</v>
      </c>
      <c r="BX420">
        <v>8.6917579999999994E-2</v>
      </c>
      <c r="BY420">
        <v>0.15008869999999999</v>
      </c>
      <c r="BZ420">
        <v>0.39354850000000002</v>
      </c>
      <c r="CA420" t="s">
        <v>429</v>
      </c>
      <c r="CB420">
        <v>0</v>
      </c>
      <c r="CC420">
        <v>2</v>
      </c>
      <c r="CD420">
        <v>1</v>
      </c>
      <c r="CE420">
        <v>12</v>
      </c>
      <c r="CF420" s="45" t="s">
        <v>863</v>
      </c>
      <c r="CG420">
        <v>-999</v>
      </c>
      <c r="CH420">
        <v>1</v>
      </c>
      <c r="CI420">
        <v>-999</v>
      </c>
      <c r="CJ420">
        <v>-999</v>
      </c>
      <c r="CK420">
        <v>2</v>
      </c>
      <c r="CL420">
        <v>0</v>
      </c>
      <c r="CM420">
        <v>0</v>
      </c>
      <c r="CN420">
        <v>0</v>
      </c>
      <c r="CO420" t="s">
        <v>1816</v>
      </c>
      <c r="CP420" t="s">
        <v>948</v>
      </c>
    </row>
    <row r="421" spans="1:94" x14ac:dyDescent="0.3">
      <c r="A421" t="s">
        <v>109</v>
      </c>
      <c r="B421" s="1">
        <v>42430</v>
      </c>
      <c r="C421" t="s">
        <v>390</v>
      </c>
      <c r="D421" s="46" t="s">
        <v>405</v>
      </c>
      <c r="E421" t="s">
        <v>424</v>
      </c>
      <c r="F421">
        <v>26.607320000000001</v>
      </c>
      <c r="G421">
        <v>-80.286630000000002</v>
      </c>
      <c r="H421" s="2" t="s">
        <v>429</v>
      </c>
      <c r="I421" t="s">
        <v>429</v>
      </c>
      <c r="J421" t="s">
        <v>429</v>
      </c>
      <c r="K421" t="s">
        <v>429</v>
      </c>
      <c r="L421" s="46" t="s">
        <v>429</v>
      </c>
      <c r="M421" s="2">
        <v>0.45555555555555555</v>
      </c>
      <c r="N421">
        <v>80.900000000000006</v>
      </c>
      <c r="O421">
        <v>55.1</v>
      </c>
      <c r="P421">
        <v>86.6</v>
      </c>
      <c r="Q421">
        <v>0.8</v>
      </c>
      <c r="R421" t="s">
        <v>440</v>
      </c>
      <c r="S421">
        <v>-999</v>
      </c>
      <c r="T421" s="2">
        <v>0.28125</v>
      </c>
      <c r="U421" s="2">
        <v>0.45</v>
      </c>
      <c r="V421">
        <v>243.00000000000003</v>
      </c>
      <c r="W421" s="2">
        <v>0.3666666666666667</v>
      </c>
      <c r="X421" t="s">
        <v>429</v>
      </c>
      <c r="Y421" t="s">
        <v>453</v>
      </c>
      <c r="Z421" s="46" t="s">
        <v>484</v>
      </c>
      <c r="AA421">
        <v>680</v>
      </c>
      <c r="AB421">
        <v>3</v>
      </c>
      <c r="AC421">
        <v>-999</v>
      </c>
      <c r="AD421">
        <v>-999</v>
      </c>
      <c r="AE421">
        <v>-999</v>
      </c>
      <c r="AF421">
        <v>-999</v>
      </c>
      <c r="AG421">
        <v>-999</v>
      </c>
      <c r="AH421">
        <v>-999</v>
      </c>
      <c r="AI421">
        <v>-999</v>
      </c>
      <c r="AJ421" s="46">
        <v>-999</v>
      </c>
      <c r="AK421">
        <v>-999</v>
      </c>
      <c r="AL421">
        <v>-999</v>
      </c>
      <c r="AM421">
        <v>-999</v>
      </c>
      <c r="AN421">
        <v>-999</v>
      </c>
      <c r="AO421" s="46" t="s">
        <v>442</v>
      </c>
      <c r="AP421">
        <v>0.157</v>
      </c>
      <c r="AQ421" t="s">
        <v>440</v>
      </c>
      <c r="AR421">
        <v>-999</v>
      </c>
      <c r="AS421" s="49">
        <v>0.375</v>
      </c>
      <c r="AT421" s="46" t="s">
        <v>442</v>
      </c>
      <c r="AU421" s="46">
        <v>0</v>
      </c>
      <c r="AV421" s="46" t="s">
        <v>442</v>
      </c>
      <c r="AW421" s="46" t="s">
        <v>442</v>
      </c>
      <c r="AX421" s="46" t="s">
        <v>442</v>
      </c>
      <c r="AY421" s="46" t="s">
        <v>728</v>
      </c>
      <c r="AZ421" s="46">
        <v>-999</v>
      </c>
      <c r="BA421">
        <v>-999</v>
      </c>
      <c r="BB421">
        <v>-999</v>
      </c>
      <c r="BC421">
        <v>-999</v>
      </c>
      <c r="BD421">
        <v>-999</v>
      </c>
      <c r="BE421">
        <v>-999</v>
      </c>
      <c r="BF421" s="2">
        <v>0.38472222222222219</v>
      </c>
      <c r="BG421">
        <v>3</v>
      </c>
      <c r="BH421" t="s">
        <v>728</v>
      </c>
      <c r="BI421" s="43">
        <v>-999</v>
      </c>
      <c r="BJ421">
        <v>-999</v>
      </c>
      <c r="BK421">
        <v>-999</v>
      </c>
      <c r="BL421" s="2">
        <v>0.42569444444444443</v>
      </c>
      <c r="BM421">
        <v>-999</v>
      </c>
      <c r="BN421">
        <v>-999</v>
      </c>
      <c r="BO421">
        <v>-999</v>
      </c>
      <c r="BP421">
        <v>-999</v>
      </c>
      <c r="BQ421">
        <v>-999</v>
      </c>
      <c r="BR421">
        <v>1550</v>
      </c>
      <c r="BS421">
        <v>-999</v>
      </c>
      <c r="BT421">
        <v>-999</v>
      </c>
      <c r="BU421">
        <v>-999</v>
      </c>
      <c r="BV421">
        <v>-999</v>
      </c>
      <c r="BW421">
        <v>-999</v>
      </c>
      <c r="BX421">
        <v>-999</v>
      </c>
      <c r="BY421">
        <v>-999</v>
      </c>
      <c r="BZ421">
        <v>-999</v>
      </c>
      <c r="CA421">
        <v>-999</v>
      </c>
      <c r="CB421">
        <v>-999</v>
      </c>
      <c r="CC421">
        <v>-999</v>
      </c>
      <c r="CD421">
        <v>-999</v>
      </c>
      <c r="CE421">
        <v>-999</v>
      </c>
      <c r="CF421">
        <v>-999</v>
      </c>
      <c r="CG421">
        <v>-999</v>
      </c>
      <c r="CH421">
        <v>-999</v>
      </c>
      <c r="CI421">
        <v>-999</v>
      </c>
      <c r="CJ421">
        <v>-999</v>
      </c>
      <c r="CK421">
        <v>-999</v>
      </c>
      <c r="CL421">
        <v>-999</v>
      </c>
      <c r="CM421">
        <v>-999</v>
      </c>
      <c r="CN421">
        <v>-999</v>
      </c>
      <c r="CO421">
        <v>-999</v>
      </c>
      <c r="CP421" t="s">
        <v>923</v>
      </c>
    </row>
    <row r="422" spans="1:94" x14ac:dyDescent="0.3">
      <c r="A422" t="s">
        <v>110</v>
      </c>
      <c r="B422" s="1">
        <v>42430</v>
      </c>
      <c r="C422" t="s">
        <v>390</v>
      </c>
      <c r="D422" s="46" t="s">
        <v>405</v>
      </c>
      <c r="E422" t="s">
        <v>424</v>
      </c>
      <c r="F422">
        <v>26.607240000000001</v>
      </c>
      <c r="G422">
        <v>-80.288390000000007</v>
      </c>
      <c r="H422" s="2" t="s">
        <v>429</v>
      </c>
      <c r="I422" t="s">
        <v>429</v>
      </c>
      <c r="J422" t="s">
        <v>429</v>
      </c>
      <c r="K422" t="s">
        <v>429</v>
      </c>
      <c r="L422" s="46" t="s">
        <v>429</v>
      </c>
      <c r="M422" s="2">
        <v>0.45555555555555555</v>
      </c>
      <c r="N422">
        <v>80.900000000000006</v>
      </c>
      <c r="O422">
        <v>55.1</v>
      </c>
      <c r="P422">
        <v>86.6</v>
      </c>
      <c r="Q422">
        <v>0.8</v>
      </c>
      <c r="R422" t="s">
        <v>440</v>
      </c>
      <c r="S422">
        <v>-999</v>
      </c>
      <c r="T422" s="2">
        <v>0.28125</v>
      </c>
      <c r="U422" s="2">
        <v>0.45</v>
      </c>
      <c r="V422">
        <v>243.00000000000003</v>
      </c>
      <c r="W422" s="2">
        <v>0.28472222222222221</v>
      </c>
      <c r="X422" t="s">
        <v>429</v>
      </c>
      <c r="Y422" t="s">
        <v>453</v>
      </c>
      <c r="Z422" s="46">
        <v>-999</v>
      </c>
      <c r="AA422">
        <v>300</v>
      </c>
      <c r="AB422" t="s">
        <v>429</v>
      </c>
      <c r="AC422">
        <v>-999</v>
      </c>
      <c r="AD422">
        <v>-999</v>
      </c>
      <c r="AE422">
        <v>-999</v>
      </c>
      <c r="AF422">
        <v>-999</v>
      </c>
      <c r="AG422">
        <v>-999</v>
      </c>
      <c r="AH422">
        <v>-999</v>
      </c>
      <c r="AI422">
        <v>-999</v>
      </c>
      <c r="AJ422" s="46">
        <v>-999</v>
      </c>
      <c r="AK422">
        <v>-999</v>
      </c>
      <c r="AL422">
        <v>-999</v>
      </c>
      <c r="AM422">
        <v>-999</v>
      </c>
      <c r="AN422">
        <v>-999</v>
      </c>
      <c r="AO422" s="46" t="s">
        <v>440</v>
      </c>
      <c r="AP422">
        <v>-999</v>
      </c>
      <c r="AQ422" t="s">
        <v>440</v>
      </c>
      <c r="AR422">
        <v>-999</v>
      </c>
      <c r="AS422" s="46">
        <v>-999</v>
      </c>
      <c r="AT422" s="46" t="s">
        <v>440</v>
      </c>
      <c r="AU422" s="46">
        <v>-999</v>
      </c>
      <c r="AV422" s="46" t="s">
        <v>440</v>
      </c>
      <c r="AW422" s="46" t="s">
        <v>440</v>
      </c>
      <c r="AX422" s="46" t="s">
        <v>442</v>
      </c>
      <c r="AY422" s="46" t="s">
        <v>471</v>
      </c>
      <c r="AZ422" s="46">
        <v>-999</v>
      </c>
      <c r="BA422">
        <v>-999</v>
      </c>
      <c r="BB422">
        <v>-999</v>
      </c>
      <c r="BC422">
        <v>-999</v>
      </c>
      <c r="BD422">
        <v>-999</v>
      </c>
      <c r="BE422">
        <v>-999</v>
      </c>
      <c r="BF422" s="2">
        <v>0.29722222222222222</v>
      </c>
      <c r="BG422">
        <v>1.75</v>
      </c>
      <c r="BH422" t="s">
        <v>471</v>
      </c>
      <c r="BI422" s="43">
        <v>-999</v>
      </c>
      <c r="BJ422">
        <v>-999</v>
      </c>
      <c r="BK422">
        <v>-999</v>
      </c>
      <c r="BL422" s="2">
        <v>0.42569444444444443</v>
      </c>
      <c r="BM422">
        <v>-999</v>
      </c>
      <c r="BN422">
        <v>-999</v>
      </c>
      <c r="BO422">
        <v>-999</v>
      </c>
      <c r="BP422">
        <v>-999</v>
      </c>
      <c r="BQ422">
        <v>-999</v>
      </c>
      <c r="BR422">
        <v>700</v>
      </c>
      <c r="BS422">
        <v>-999</v>
      </c>
      <c r="BT422">
        <v>-999</v>
      </c>
      <c r="BU422">
        <v>-999</v>
      </c>
      <c r="BV422">
        <v>-999</v>
      </c>
      <c r="BW422">
        <v>-999</v>
      </c>
      <c r="BX422">
        <v>-999</v>
      </c>
      <c r="BY422">
        <v>-999</v>
      </c>
      <c r="BZ422">
        <v>-999</v>
      </c>
      <c r="CA422">
        <v>-999</v>
      </c>
      <c r="CB422">
        <v>-999</v>
      </c>
      <c r="CC422">
        <v>-999</v>
      </c>
      <c r="CD422">
        <v>-999</v>
      </c>
      <c r="CE422">
        <v>-999</v>
      </c>
      <c r="CF422">
        <v>-999</v>
      </c>
      <c r="CG422">
        <v>-999</v>
      </c>
      <c r="CH422">
        <v>-999</v>
      </c>
      <c r="CI422">
        <v>-999</v>
      </c>
      <c r="CJ422">
        <v>-999</v>
      </c>
      <c r="CK422">
        <v>-999</v>
      </c>
      <c r="CL422">
        <v>-999</v>
      </c>
      <c r="CM422">
        <v>-999</v>
      </c>
      <c r="CN422">
        <v>-999</v>
      </c>
      <c r="CO422">
        <v>-999</v>
      </c>
      <c r="CP422" t="s">
        <v>919</v>
      </c>
    </row>
    <row r="423" spans="1:94" x14ac:dyDescent="0.3">
      <c r="A423" t="s">
        <v>139</v>
      </c>
      <c r="B423" s="1">
        <v>42441</v>
      </c>
      <c r="C423" t="s">
        <v>390</v>
      </c>
      <c r="D423" s="46" t="s">
        <v>405</v>
      </c>
      <c r="E423" t="s">
        <v>424</v>
      </c>
      <c r="F423">
        <v>26.607320000000001</v>
      </c>
      <c r="G423">
        <v>-80.286630000000002</v>
      </c>
      <c r="H423" s="2">
        <v>0.25625000000000003</v>
      </c>
      <c r="I423">
        <v>73</v>
      </c>
      <c r="J423">
        <v>77.8</v>
      </c>
      <c r="K423">
        <v>75.400000000000006</v>
      </c>
      <c r="L423" s="46">
        <v>0.8</v>
      </c>
      <c r="M423" s="2" t="s">
        <v>429</v>
      </c>
      <c r="N423" t="s">
        <v>429</v>
      </c>
      <c r="O423" t="s">
        <v>429</v>
      </c>
      <c r="P423" t="s">
        <v>429</v>
      </c>
      <c r="Q423" t="s">
        <v>429</v>
      </c>
      <c r="R423" t="s">
        <v>440</v>
      </c>
      <c r="S423">
        <v>-999</v>
      </c>
      <c r="T423" s="2">
        <v>0.25347222222222221</v>
      </c>
      <c r="U423" s="2">
        <v>0.3263888888888889</v>
      </c>
      <c r="V423">
        <v>105.00000000000003</v>
      </c>
      <c r="W423" s="2">
        <v>0.26527777777777778</v>
      </c>
      <c r="X423" t="s">
        <v>452</v>
      </c>
      <c r="Y423" t="s">
        <v>453</v>
      </c>
      <c r="Z423" s="46">
        <v>-999</v>
      </c>
      <c r="AA423">
        <v>-999</v>
      </c>
      <c r="AB423">
        <v>-999</v>
      </c>
      <c r="AC423">
        <v>-999</v>
      </c>
      <c r="AD423">
        <v>-999</v>
      </c>
      <c r="AE423">
        <v>-999</v>
      </c>
      <c r="AF423">
        <v>-999</v>
      </c>
      <c r="AG423">
        <v>-999</v>
      </c>
      <c r="AH423">
        <v>-999</v>
      </c>
      <c r="AI423">
        <v>-999</v>
      </c>
      <c r="AJ423" s="46">
        <v>-999</v>
      </c>
      <c r="AK423">
        <v>-999</v>
      </c>
      <c r="AL423">
        <v>-999</v>
      </c>
      <c r="AM423">
        <v>-999</v>
      </c>
      <c r="AN423">
        <v>-999</v>
      </c>
      <c r="AO423" s="46">
        <v>-999</v>
      </c>
      <c r="AP423">
        <v>-999</v>
      </c>
      <c r="AQ423">
        <v>-999</v>
      </c>
      <c r="AR423">
        <v>-999</v>
      </c>
      <c r="AS423" s="46">
        <v>-999</v>
      </c>
      <c r="AT423" s="46" t="s">
        <v>440</v>
      </c>
      <c r="AU423" s="46">
        <v>-999</v>
      </c>
      <c r="AV423" s="46" t="s">
        <v>440</v>
      </c>
      <c r="AW423" s="46" t="s">
        <v>440</v>
      </c>
      <c r="AX423" s="46" t="s">
        <v>440</v>
      </c>
      <c r="AY423" s="46">
        <v>-999</v>
      </c>
      <c r="AZ423" s="46">
        <v>-999</v>
      </c>
      <c r="BA423">
        <v>-999</v>
      </c>
      <c r="BB423">
        <v>-999</v>
      </c>
      <c r="BC423">
        <v>-999</v>
      </c>
      <c r="BD423">
        <v>-999</v>
      </c>
      <c r="BE423">
        <v>-999</v>
      </c>
      <c r="BF423" s="43">
        <v>-999</v>
      </c>
      <c r="BG423">
        <v>-999</v>
      </c>
      <c r="BH423">
        <v>-999</v>
      </c>
      <c r="BI423" s="43">
        <v>-999</v>
      </c>
      <c r="BJ423">
        <v>-999</v>
      </c>
      <c r="BK423">
        <v>-999</v>
      </c>
      <c r="BL423">
        <v>-999</v>
      </c>
      <c r="BM423">
        <v>-999</v>
      </c>
      <c r="BN423">
        <v>-999</v>
      </c>
      <c r="BO423">
        <v>-999</v>
      </c>
      <c r="BP423">
        <v>-999</v>
      </c>
      <c r="BQ423">
        <v>-999</v>
      </c>
      <c r="BR423">
        <v>-999</v>
      </c>
      <c r="BS423">
        <v>-999</v>
      </c>
      <c r="BT423">
        <v>-999</v>
      </c>
      <c r="BU423">
        <v>-999</v>
      </c>
      <c r="BV423">
        <v>-999</v>
      </c>
      <c r="BW423">
        <v>-999</v>
      </c>
      <c r="BX423">
        <v>-999</v>
      </c>
      <c r="BY423">
        <v>-999</v>
      </c>
      <c r="BZ423">
        <v>-999</v>
      </c>
      <c r="CA423">
        <v>-999</v>
      </c>
      <c r="CB423">
        <v>-999</v>
      </c>
      <c r="CC423">
        <v>-999</v>
      </c>
      <c r="CD423">
        <v>-999</v>
      </c>
      <c r="CE423">
        <v>-999</v>
      </c>
      <c r="CF423">
        <v>-999</v>
      </c>
      <c r="CG423">
        <v>-999</v>
      </c>
      <c r="CH423">
        <v>-999</v>
      </c>
      <c r="CI423">
        <v>-999</v>
      </c>
      <c r="CJ423">
        <v>-999</v>
      </c>
      <c r="CK423">
        <v>-999</v>
      </c>
      <c r="CL423">
        <v>-999</v>
      </c>
      <c r="CM423">
        <v>-999</v>
      </c>
      <c r="CN423">
        <v>-999</v>
      </c>
      <c r="CO423">
        <v>-999</v>
      </c>
      <c r="CP423" t="s">
        <v>923</v>
      </c>
    </row>
    <row r="424" spans="1:94" x14ac:dyDescent="0.3">
      <c r="A424" t="s">
        <v>98</v>
      </c>
      <c r="B424" s="1">
        <v>42429</v>
      </c>
      <c r="C424" t="s">
        <v>390</v>
      </c>
      <c r="D424" s="46" t="s">
        <v>405</v>
      </c>
      <c r="E424" t="s">
        <v>424</v>
      </c>
      <c r="F424">
        <v>26.607240000000001</v>
      </c>
      <c r="G424">
        <v>-80.288390000000007</v>
      </c>
      <c r="H424" s="2">
        <v>0.66666666666666663</v>
      </c>
      <c r="I424">
        <v>78.2</v>
      </c>
      <c r="J424">
        <v>56.3</v>
      </c>
      <c r="K424">
        <v>85</v>
      </c>
      <c r="L424" s="46">
        <v>1.2</v>
      </c>
      <c r="M424" s="2">
        <v>0.78125</v>
      </c>
      <c r="N424">
        <v>68.8</v>
      </c>
      <c r="O424">
        <v>66.900000000000006</v>
      </c>
      <c r="P424">
        <v>68.5</v>
      </c>
      <c r="Q424">
        <v>1.1000000000000001</v>
      </c>
      <c r="R424" t="s">
        <v>440</v>
      </c>
      <c r="S424">
        <v>-999</v>
      </c>
      <c r="T424" s="2">
        <v>0.64583333333333337</v>
      </c>
      <c r="U424" s="2">
        <v>0.78125</v>
      </c>
      <c r="V424">
        <v>194.99999999999994</v>
      </c>
      <c r="W424" s="2">
        <v>0.75277777777777777</v>
      </c>
      <c r="X424" t="s">
        <v>452</v>
      </c>
      <c r="Y424" t="s">
        <v>453</v>
      </c>
      <c r="Z424" s="46">
        <v>-999</v>
      </c>
      <c r="AA424">
        <v>380</v>
      </c>
      <c r="AB424">
        <v>1.5</v>
      </c>
      <c r="AC424">
        <v>-999</v>
      </c>
      <c r="AD424">
        <v>-999</v>
      </c>
      <c r="AE424">
        <v>-999</v>
      </c>
      <c r="AF424">
        <v>-999</v>
      </c>
      <c r="AG424">
        <v>-999</v>
      </c>
      <c r="AH424">
        <v>-999</v>
      </c>
      <c r="AI424">
        <v>-999</v>
      </c>
      <c r="AJ424" s="46">
        <v>-999</v>
      </c>
      <c r="AK424">
        <v>-999</v>
      </c>
      <c r="AL424">
        <v>-999</v>
      </c>
      <c r="AM424">
        <v>-999</v>
      </c>
      <c r="AN424">
        <v>-999</v>
      </c>
      <c r="AO424" s="46" t="s">
        <v>440</v>
      </c>
      <c r="AP424">
        <v>-999</v>
      </c>
      <c r="AQ424" t="s">
        <v>440</v>
      </c>
      <c r="AR424">
        <v>-999</v>
      </c>
      <c r="AS424" s="46">
        <v>-999</v>
      </c>
      <c r="AT424" s="46" t="s">
        <v>440</v>
      </c>
      <c r="AU424" s="46">
        <v>-999</v>
      </c>
      <c r="AV424" s="46" t="s">
        <v>442</v>
      </c>
      <c r="AW424" s="46" t="s">
        <v>442</v>
      </c>
      <c r="AX424" s="46" t="s">
        <v>442</v>
      </c>
      <c r="AY424" s="46" t="s">
        <v>472</v>
      </c>
      <c r="AZ424" s="46">
        <v>-999</v>
      </c>
      <c r="BA424">
        <v>-999</v>
      </c>
      <c r="BB424">
        <v>-999</v>
      </c>
      <c r="BC424">
        <v>-999</v>
      </c>
      <c r="BD424">
        <v>-999</v>
      </c>
      <c r="BE424">
        <v>-999</v>
      </c>
      <c r="BF424" s="2">
        <v>0.75624999999999998</v>
      </c>
      <c r="BG424">
        <v>3</v>
      </c>
      <c r="BH424" t="s">
        <v>472</v>
      </c>
      <c r="BI424" s="43">
        <v>-999</v>
      </c>
      <c r="BJ424">
        <v>-999</v>
      </c>
      <c r="BK424">
        <v>-999</v>
      </c>
      <c r="BL424" s="2">
        <v>0.77430555555555547</v>
      </c>
      <c r="BM424">
        <v>-999</v>
      </c>
      <c r="BN424">
        <v>-999</v>
      </c>
      <c r="BO424">
        <v>-999</v>
      </c>
      <c r="BP424">
        <v>-999</v>
      </c>
      <c r="BQ424">
        <v>-999</v>
      </c>
      <c r="BR424">
        <v>1600</v>
      </c>
      <c r="BS424">
        <v>-999</v>
      </c>
      <c r="BT424">
        <v>-999</v>
      </c>
      <c r="BU424">
        <v>-999</v>
      </c>
      <c r="BV424">
        <v>-999</v>
      </c>
      <c r="BW424">
        <v>-999</v>
      </c>
      <c r="BX424">
        <v>-999</v>
      </c>
      <c r="BY424">
        <v>-999</v>
      </c>
      <c r="BZ424">
        <v>-999</v>
      </c>
      <c r="CA424">
        <v>-999</v>
      </c>
      <c r="CB424">
        <v>-999</v>
      </c>
      <c r="CC424">
        <v>-999</v>
      </c>
      <c r="CD424">
        <v>-999</v>
      </c>
      <c r="CE424">
        <v>-999</v>
      </c>
      <c r="CF424">
        <v>-999</v>
      </c>
      <c r="CG424">
        <v>-999</v>
      </c>
      <c r="CH424">
        <v>-999</v>
      </c>
      <c r="CI424">
        <v>-999</v>
      </c>
      <c r="CJ424">
        <v>-999</v>
      </c>
      <c r="CK424">
        <v>-999</v>
      </c>
      <c r="CL424">
        <v>-999</v>
      </c>
      <c r="CM424">
        <v>-999</v>
      </c>
      <c r="CN424">
        <v>-999</v>
      </c>
      <c r="CO424">
        <v>-999</v>
      </c>
      <c r="CP424" t="s">
        <v>919</v>
      </c>
    </row>
    <row r="425" spans="1:94" x14ac:dyDescent="0.3">
      <c r="A425" t="s">
        <v>375</v>
      </c>
      <c r="B425" s="1">
        <v>42946</v>
      </c>
      <c r="C425" t="s">
        <v>394</v>
      </c>
      <c r="D425" s="46" t="s">
        <v>421</v>
      </c>
      <c r="E425" t="s">
        <v>423</v>
      </c>
      <c r="F425">
        <v>26.667818</v>
      </c>
      <c r="G425">
        <v>-80.069508999999996</v>
      </c>
      <c r="H425" s="2">
        <v>0.375</v>
      </c>
      <c r="I425">
        <v>86.1</v>
      </c>
      <c r="J425">
        <v>84.6</v>
      </c>
      <c r="K425">
        <v>107.5</v>
      </c>
      <c r="L425" s="46">
        <v>0</v>
      </c>
      <c r="M425" s="2">
        <v>0.4548611111111111</v>
      </c>
      <c r="N425">
        <v>86.3</v>
      </c>
      <c r="O425">
        <v>71.900000000000006</v>
      </c>
      <c r="P425">
        <v>96.5</v>
      </c>
      <c r="Q425">
        <v>0</v>
      </c>
      <c r="R425" t="s">
        <v>440</v>
      </c>
      <c r="S425">
        <v>359</v>
      </c>
      <c r="T425" s="2">
        <v>0.32291666666666669</v>
      </c>
      <c r="U425" s="2">
        <v>0.45833333333333331</v>
      </c>
      <c r="V425">
        <v>194.99999999999994</v>
      </c>
      <c r="W425" s="2">
        <v>0.4375</v>
      </c>
      <c r="X425" t="s">
        <v>429</v>
      </c>
      <c r="Y425" t="s">
        <v>480</v>
      </c>
      <c r="Z425" s="46" t="s">
        <v>485</v>
      </c>
      <c r="AA425">
        <v>996</v>
      </c>
      <c r="AB425">
        <v>4</v>
      </c>
      <c r="AC425">
        <v>3</v>
      </c>
      <c r="AD425">
        <v>154.64500000000001</v>
      </c>
      <c r="AE425">
        <v>295</v>
      </c>
      <c r="AF425">
        <v>99.09</v>
      </c>
      <c r="AG425">
        <v>10.755000000000001</v>
      </c>
      <c r="AH425">
        <v>-999</v>
      </c>
      <c r="AI425" t="s">
        <v>694</v>
      </c>
      <c r="AJ425" s="46" t="s">
        <v>440</v>
      </c>
      <c r="AK425">
        <v>-999</v>
      </c>
      <c r="AL425">
        <v>-999</v>
      </c>
      <c r="AM425">
        <v>-999</v>
      </c>
      <c r="AN425">
        <v>-999</v>
      </c>
      <c r="AO425" s="46" t="s">
        <v>442</v>
      </c>
      <c r="AP425" t="s">
        <v>1770</v>
      </c>
      <c r="AQ425" t="s">
        <v>442</v>
      </c>
      <c r="AR425" t="s">
        <v>1770</v>
      </c>
      <c r="AS425" s="46" t="s">
        <v>429</v>
      </c>
      <c r="AT425" s="46" t="s">
        <v>442</v>
      </c>
      <c r="AU425" s="46">
        <v>0</v>
      </c>
      <c r="AV425" s="46" t="s">
        <v>442</v>
      </c>
      <c r="AW425" s="46" t="s">
        <v>442</v>
      </c>
      <c r="AX425" s="46" t="s">
        <v>442</v>
      </c>
      <c r="AY425" s="46" t="s">
        <v>479</v>
      </c>
      <c r="AZ425" s="46" t="s">
        <v>442</v>
      </c>
      <c r="BA425" t="s">
        <v>442</v>
      </c>
      <c r="BB425" t="s">
        <v>442</v>
      </c>
      <c r="BC425">
        <v>-999</v>
      </c>
      <c r="BD425">
        <v>-999</v>
      </c>
      <c r="BE425">
        <v>-999</v>
      </c>
      <c r="BF425" s="2">
        <v>0.44722222222222219</v>
      </c>
      <c r="BG425">
        <v>1</v>
      </c>
      <c r="BH425" t="s">
        <v>471</v>
      </c>
      <c r="BI425">
        <v>-999</v>
      </c>
      <c r="BJ425">
        <v>-999</v>
      </c>
      <c r="BK425">
        <v>-999</v>
      </c>
      <c r="BL425" s="2">
        <v>0.4861111111111111</v>
      </c>
      <c r="BM425">
        <v>-999</v>
      </c>
      <c r="BN425">
        <v>-999</v>
      </c>
      <c r="BO425">
        <v>-999</v>
      </c>
      <c r="BP425">
        <v>-999</v>
      </c>
      <c r="BQ425">
        <v>-999</v>
      </c>
      <c r="BR425">
        <v>410</v>
      </c>
      <c r="BS425">
        <v>-999</v>
      </c>
      <c r="BT425">
        <v>7.043285714285715</v>
      </c>
      <c r="BU425">
        <v>-17.173000000000002</v>
      </c>
      <c r="BV425">
        <v>0.38022099999999998</v>
      </c>
      <c r="BW425">
        <v>0.29247089999999998</v>
      </c>
      <c r="BX425">
        <v>0.10911709999999999</v>
      </c>
      <c r="BY425">
        <v>3.2849049999999998E-2</v>
      </c>
      <c r="BZ425">
        <v>0.1853419</v>
      </c>
      <c r="CA425" t="s">
        <v>429</v>
      </c>
      <c r="CB425" t="s">
        <v>429</v>
      </c>
      <c r="CC425" t="s">
        <v>429</v>
      </c>
      <c r="CD425" t="s">
        <v>429</v>
      </c>
      <c r="CE425" t="s">
        <v>429</v>
      </c>
      <c r="CF425" t="s">
        <v>429</v>
      </c>
      <c r="CG425" t="s">
        <v>429</v>
      </c>
      <c r="CH425" t="s">
        <v>429</v>
      </c>
      <c r="CI425" t="s">
        <v>429</v>
      </c>
      <c r="CJ425" t="s">
        <v>429</v>
      </c>
      <c r="CK425" t="s">
        <v>429</v>
      </c>
      <c r="CL425" t="s">
        <v>429</v>
      </c>
      <c r="CM425" t="s">
        <v>429</v>
      </c>
      <c r="CN425" t="s">
        <v>429</v>
      </c>
      <c r="CO425" t="s">
        <v>429</v>
      </c>
    </row>
    <row r="426" spans="1:94" x14ac:dyDescent="0.3">
      <c r="A426" t="s">
        <v>279</v>
      </c>
      <c r="B426" s="1">
        <v>42684</v>
      </c>
      <c r="C426" t="s">
        <v>392</v>
      </c>
      <c r="D426" s="46" t="s">
        <v>414</v>
      </c>
      <c r="E426" t="s">
        <v>423</v>
      </c>
      <c r="F426">
        <v>26.684967</v>
      </c>
      <c r="G426">
        <v>-80.231432999999996</v>
      </c>
      <c r="H426" s="2">
        <v>0.4201388888888889</v>
      </c>
      <c r="I426">
        <v>82.9</v>
      </c>
      <c r="J426">
        <v>56.8</v>
      </c>
      <c r="K426">
        <v>88.7</v>
      </c>
      <c r="L426" s="46">
        <v>0</v>
      </c>
      <c r="M426" s="2">
        <v>0.50138888888888888</v>
      </c>
      <c r="N426">
        <v>85.1</v>
      </c>
      <c r="O426">
        <v>54.8</v>
      </c>
      <c r="P426">
        <v>91.9</v>
      </c>
      <c r="Q426">
        <v>0</v>
      </c>
      <c r="R426" t="s">
        <v>440</v>
      </c>
      <c r="S426">
        <v>261</v>
      </c>
      <c r="T426" s="2">
        <v>0.40972222222222227</v>
      </c>
      <c r="U426" s="2">
        <v>0.5</v>
      </c>
      <c r="V426">
        <v>129.99999999999994</v>
      </c>
      <c r="W426" s="2">
        <v>0.41319444444444442</v>
      </c>
      <c r="X426" t="s">
        <v>429</v>
      </c>
      <c r="Y426" t="s">
        <v>454</v>
      </c>
      <c r="Z426" s="46" t="s">
        <v>486</v>
      </c>
      <c r="AA426">
        <v>920</v>
      </c>
      <c r="AB426">
        <v>3</v>
      </c>
      <c r="AC426">
        <v>1</v>
      </c>
      <c r="AD426">
        <v>150.44999999999999</v>
      </c>
      <c r="AE426">
        <v>289</v>
      </c>
      <c r="AF426">
        <v>101.62</v>
      </c>
      <c r="AG426">
        <v>10.75</v>
      </c>
      <c r="AH426">
        <v>-999</v>
      </c>
      <c r="AI426" t="s">
        <v>607</v>
      </c>
      <c r="AJ426" s="46" t="s">
        <v>440</v>
      </c>
      <c r="AK426">
        <v>-999</v>
      </c>
      <c r="AL426">
        <v>-999</v>
      </c>
      <c r="AM426">
        <v>-999</v>
      </c>
      <c r="AN426">
        <v>-999</v>
      </c>
      <c r="AO426" s="46" t="s">
        <v>442</v>
      </c>
      <c r="AP426">
        <v>0.96</v>
      </c>
      <c r="AQ426">
        <v>-999</v>
      </c>
      <c r="AR426">
        <v>-999</v>
      </c>
      <c r="AS426" s="46">
        <v>-999</v>
      </c>
      <c r="AT426" s="46" t="s">
        <v>442</v>
      </c>
      <c r="AU426" s="46">
        <v>0</v>
      </c>
      <c r="AV426" s="46" t="s">
        <v>442</v>
      </c>
      <c r="AW426" s="46" t="s">
        <v>442</v>
      </c>
      <c r="AX426" s="46" t="s">
        <v>442</v>
      </c>
      <c r="AY426" s="46" t="s">
        <v>750</v>
      </c>
      <c r="AZ426" s="46">
        <v>-999</v>
      </c>
      <c r="BA426" t="s">
        <v>442</v>
      </c>
      <c r="BB426" t="s">
        <v>442</v>
      </c>
      <c r="BC426" s="2">
        <v>0.4152777777777778</v>
      </c>
      <c r="BD426">
        <v>0.3</v>
      </c>
      <c r="BE426" t="s">
        <v>754</v>
      </c>
      <c r="BF426" s="2">
        <v>0.4236111111111111</v>
      </c>
      <c r="BG426">
        <v>1</v>
      </c>
      <c r="BH426" t="s">
        <v>750</v>
      </c>
      <c r="BI426" s="2">
        <v>0.43402777777777773</v>
      </c>
      <c r="BJ426">
        <v>3</v>
      </c>
      <c r="BK426" t="s">
        <v>750</v>
      </c>
      <c r="BL426" s="2">
        <v>0.4861111111111111</v>
      </c>
      <c r="BM426">
        <v>40</v>
      </c>
      <c r="BN426">
        <v>80</v>
      </c>
      <c r="BO426">
        <v>80</v>
      </c>
      <c r="BP426">
        <v>80</v>
      </c>
      <c r="BQ426">
        <v>80</v>
      </c>
      <c r="BR426">
        <v>2000</v>
      </c>
      <c r="BS426">
        <v>-999</v>
      </c>
      <c r="BT426">
        <v>6.2710000000000008</v>
      </c>
      <c r="BU426">
        <v>-20.852</v>
      </c>
      <c r="BV426">
        <v>0.24109749999999999</v>
      </c>
      <c r="BW426">
        <v>0.23883950000000001</v>
      </c>
      <c r="BX426">
        <v>8.3527030000000002E-2</v>
      </c>
      <c r="BY426">
        <v>2.9580240000000001E-2</v>
      </c>
      <c r="BZ426">
        <v>0.40695579999999998</v>
      </c>
      <c r="CA426" t="s">
        <v>429</v>
      </c>
      <c r="CB426">
        <v>1</v>
      </c>
      <c r="CC426">
        <v>10</v>
      </c>
      <c r="CD426">
        <v>5</v>
      </c>
      <c r="CE426">
        <v>30</v>
      </c>
      <c r="CF426">
        <v>40</v>
      </c>
      <c r="CG426">
        <v>0.75</v>
      </c>
      <c r="CH426">
        <v>2</v>
      </c>
      <c r="CI426">
        <v>-999</v>
      </c>
      <c r="CJ426">
        <v>-999</v>
      </c>
      <c r="CK426">
        <v>0</v>
      </c>
      <c r="CL426">
        <v>0</v>
      </c>
      <c r="CM426">
        <v>0</v>
      </c>
      <c r="CN426">
        <v>1</v>
      </c>
      <c r="CO426" t="s">
        <v>1012</v>
      </c>
      <c r="CP426" t="s">
        <v>1026</v>
      </c>
    </row>
    <row r="427" spans="1:94" x14ac:dyDescent="0.3">
      <c r="A427" t="s">
        <v>385</v>
      </c>
      <c r="B427" s="1">
        <v>42957</v>
      </c>
      <c r="C427" t="s">
        <v>394</v>
      </c>
      <c r="D427" s="46" t="s">
        <v>414</v>
      </c>
      <c r="E427" t="s">
        <v>423</v>
      </c>
      <c r="F427">
        <v>26.684967</v>
      </c>
      <c r="G427">
        <v>-80.231432999999996</v>
      </c>
      <c r="H427" s="2" t="s">
        <v>429</v>
      </c>
      <c r="I427" s="2" t="s">
        <v>429</v>
      </c>
      <c r="J427" s="2" t="s">
        <v>429</v>
      </c>
      <c r="K427" s="2" t="s">
        <v>429</v>
      </c>
      <c r="L427" s="49" t="s">
        <v>429</v>
      </c>
      <c r="M427" s="2">
        <v>0.3444444444444445</v>
      </c>
      <c r="N427">
        <v>79</v>
      </c>
      <c r="O427">
        <v>75.900000000000006</v>
      </c>
      <c r="P427">
        <v>85.5</v>
      </c>
      <c r="Q427">
        <v>0</v>
      </c>
      <c r="R427" t="s">
        <v>429</v>
      </c>
      <c r="S427">
        <v>369</v>
      </c>
      <c r="T427" s="2" t="s">
        <v>429</v>
      </c>
      <c r="U427" s="2" t="s">
        <v>429</v>
      </c>
      <c r="V427" s="2" t="s">
        <v>429</v>
      </c>
      <c r="W427" s="2">
        <v>0.31944444444444448</v>
      </c>
      <c r="X427" t="s">
        <v>1599</v>
      </c>
      <c r="Y427" t="s">
        <v>476</v>
      </c>
      <c r="Z427" s="46" t="s">
        <v>488</v>
      </c>
      <c r="AA427">
        <v>810</v>
      </c>
      <c r="AB427">
        <v>3</v>
      </c>
      <c r="AC427">
        <v>2</v>
      </c>
      <c r="AD427">
        <v>152.38999999999999</v>
      </c>
      <c r="AE427">
        <v>286</v>
      </c>
      <c r="AF427">
        <v>108.8</v>
      </c>
      <c r="AG427">
        <v>9.7100000000000009</v>
      </c>
      <c r="AH427">
        <v>-999</v>
      </c>
      <c r="AI427" t="s">
        <v>704</v>
      </c>
      <c r="AJ427" s="46" t="s">
        <v>440</v>
      </c>
      <c r="AK427">
        <v>-999</v>
      </c>
      <c r="AL427">
        <v>-999</v>
      </c>
      <c r="AM427">
        <v>-999</v>
      </c>
      <c r="AN427">
        <v>-999</v>
      </c>
      <c r="AO427" s="46" t="s">
        <v>429</v>
      </c>
      <c r="AP427" t="s">
        <v>429</v>
      </c>
      <c r="AQ427" t="s">
        <v>440</v>
      </c>
      <c r="AR427">
        <v>-999</v>
      </c>
      <c r="AS427" s="46">
        <v>-999</v>
      </c>
      <c r="AT427" s="46" t="s">
        <v>442</v>
      </c>
      <c r="AU427" s="46">
        <v>0</v>
      </c>
      <c r="AV427" s="46" t="s">
        <v>442</v>
      </c>
      <c r="AW427" s="46" t="s">
        <v>442</v>
      </c>
      <c r="AX427" s="46" t="s">
        <v>442</v>
      </c>
      <c r="AY427" s="46" t="s">
        <v>466</v>
      </c>
      <c r="AZ427" s="46" t="s">
        <v>440</v>
      </c>
      <c r="BA427" t="s">
        <v>442</v>
      </c>
      <c r="BB427" t="s">
        <v>442</v>
      </c>
      <c r="BC427" s="2">
        <v>0.32083333333333336</v>
      </c>
      <c r="BD427">
        <v>0.8</v>
      </c>
      <c r="BE427" t="s">
        <v>463</v>
      </c>
      <c r="BF427" s="2">
        <v>0.3298611111111111</v>
      </c>
      <c r="BG427">
        <v>3</v>
      </c>
      <c r="BH427" t="s">
        <v>466</v>
      </c>
      <c r="BI427" s="2">
        <v>0.34027777777777773</v>
      </c>
      <c r="BJ427">
        <v>1</v>
      </c>
      <c r="BK427" t="s">
        <v>777</v>
      </c>
      <c r="BL427" s="2">
        <v>0.39097222222222222</v>
      </c>
      <c r="BM427">
        <v>80</v>
      </c>
      <c r="BN427">
        <v>80</v>
      </c>
      <c r="BO427">
        <v>80</v>
      </c>
      <c r="BP427">
        <v>80</v>
      </c>
      <c r="BQ427">
        <v>80</v>
      </c>
      <c r="BR427">
        <f>240+1200+400</f>
        <v>1840</v>
      </c>
      <c r="BS427">
        <v>150</v>
      </c>
      <c r="BT427">
        <v>7.3971428571428577</v>
      </c>
      <c r="BU427">
        <v>-21.818000000000001</v>
      </c>
      <c r="BV427">
        <v>0.24108109999999999</v>
      </c>
      <c r="BW427">
        <v>0.27003949999999999</v>
      </c>
      <c r="BX427">
        <v>0.15446979999999999</v>
      </c>
      <c r="BY427">
        <v>6.0245319999999998E-2</v>
      </c>
      <c r="BZ427">
        <v>0.27416430000000003</v>
      </c>
      <c r="CA427" t="s">
        <v>429</v>
      </c>
      <c r="CB427">
        <v>1</v>
      </c>
      <c r="CC427">
        <v>25</v>
      </c>
      <c r="CD427">
        <v>3</v>
      </c>
      <c r="CE427">
        <v>25</v>
      </c>
      <c r="CF427">
        <v>30</v>
      </c>
      <c r="CG427">
        <f>CE427/CF427</f>
        <v>0.83333333333333337</v>
      </c>
      <c r="CH427">
        <v>1</v>
      </c>
      <c r="CI427">
        <v>-999</v>
      </c>
      <c r="CJ427">
        <v>-999</v>
      </c>
      <c r="CK427">
        <v>0</v>
      </c>
      <c r="CL427" s="34">
        <v>1</v>
      </c>
      <c r="CM427" s="34">
        <v>0</v>
      </c>
      <c r="CN427" s="34">
        <v>0</v>
      </c>
      <c r="CO427" t="s">
        <v>1816</v>
      </c>
    </row>
    <row r="428" spans="1:94" x14ac:dyDescent="0.3">
      <c r="A428" t="s">
        <v>260</v>
      </c>
      <c r="B428" s="1">
        <v>42675</v>
      </c>
      <c r="C428" t="s">
        <v>392</v>
      </c>
      <c r="D428" s="46" t="s">
        <v>412</v>
      </c>
      <c r="E428" t="s">
        <v>424</v>
      </c>
      <c r="F428">
        <v>26.444184</v>
      </c>
      <c r="G428">
        <v>-82.115718000000001</v>
      </c>
      <c r="H428" s="2">
        <v>0.41875000000000001</v>
      </c>
      <c r="I428">
        <v>74.7</v>
      </c>
      <c r="J428">
        <v>67.2</v>
      </c>
      <c r="K428">
        <v>78.099999999999994</v>
      </c>
      <c r="L428" s="46">
        <v>0.6</v>
      </c>
      <c r="M428" s="2">
        <v>0.4513888888888889</v>
      </c>
      <c r="N428">
        <v>77.900000000000006</v>
      </c>
      <c r="O428">
        <v>68.099999999999994</v>
      </c>
      <c r="P428">
        <v>80.599999999999994</v>
      </c>
      <c r="Q428">
        <v>0</v>
      </c>
      <c r="R428" t="s">
        <v>440</v>
      </c>
      <c r="S428">
        <v>242</v>
      </c>
      <c r="T428" s="2">
        <v>0.40972222222222227</v>
      </c>
      <c r="U428" s="2">
        <v>0.41597222222222219</v>
      </c>
      <c r="V428">
        <v>8.9999999999998881</v>
      </c>
      <c r="W428" s="2">
        <v>0.41597222222222219</v>
      </c>
      <c r="X428" t="s">
        <v>429</v>
      </c>
      <c r="Y428" t="s">
        <v>454</v>
      </c>
      <c r="Z428" s="46" t="s">
        <v>485</v>
      </c>
      <c r="AA428">
        <v>980</v>
      </c>
      <c r="AB428">
        <v>3</v>
      </c>
      <c r="AC428">
        <v>3</v>
      </c>
      <c r="AD428">
        <v>165</v>
      </c>
      <c r="AE428">
        <v>290</v>
      </c>
      <c r="AF428">
        <v>102.19</v>
      </c>
      <c r="AG428">
        <v>10.86</v>
      </c>
      <c r="AH428">
        <v>-999</v>
      </c>
      <c r="AI428" t="s">
        <v>588</v>
      </c>
      <c r="AJ428" s="46" t="s">
        <v>442</v>
      </c>
      <c r="AK428">
        <v>6</v>
      </c>
      <c r="AL428" t="s">
        <v>440</v>
      </c>
      <c r="AM428">
        <v>-999</v>
      </c>
      <c r="AN428">
        <v>-999</v>
      </c>
      <c r="AO428" s="46" t="s">
        <v>442</v>
      </c>
      <c r="AP428" t="s">
        <v>761</v>
      </c>
      <c r="AQ428">
        <v>-999</v>
      </c>
      <c r="AR428">
        <v>-999</v>
      </c>
      <c r="AS428" s="46">
        <v>-999</v>
      </c>
      <c r="AT428" s="46" t="s">
        <v>442</v>
      </c>
      <c r="AU428" s="46">
        <v>0</v>
      </c>
      <c r="AV428" s="46" t="s">
        <v>442</v>
      </c>
      <c r="AW428" s="46" t="s">
        <v>442</v>
      </c>
      <c r="AX428" s="46" t="s">
        <v>442</v>
      </c>
      <c r="AY428" s="46" t="s">
        <v>758</v>
      </c>
      <c r="AZ428" s="46" t="s">
        <v>442</v>
      </c>
      <c r="BA428" t="s">
        <v>442</v>
      </c>
      <c r="BB428" t="s">
        <v>442</v>
      </c>
      <c r="BC428" s="2">
        <v>0.41666666666666669</v>
      </c>
      <c r="BD428">
        <v>0.4</v>
      </c>
      <c r="BE428" t="s">
        <v>481</v>
      </c>
      <c r="BF428" s="2">
        <v>0.42638888888888887</v>
      </c>
      <c r="BG428">
        <v>2.2000000000000002</v>
      </c>
      <c r="BH428" t="s">
        <v>758</v>
      </c>
      <c r="BI428" s="2">
        <v>0.4368055555555555</v>
      </c>
      <c r="BJ428">
        <v>1.1000000000000001</v>
      </c>
      <c r="BK428" t="s">
        <v>754</v>
      </c>
      <c r="BL428" s="2">
        <v>0.4465277777777778</v>
      </c>
      <c r="BM428">
        <v>80</v>
      </c>
      <c r="BN428">
        <v>80</v>
      </c>
      <c r="BO428">
        <v>80</v>
      </c>
      <c r="BP428">
        <v>80</v>
      </c>
      <c r="BQ428">
        <v>80</v>
      </c>
      <c r="BR428">
        <v>1240</v>
      </c>
      <c r="BS428">
        <v>-999</v>
      </c>
      <c r="BT428">
        <v>6.6257799999999998</v>
      </c>
      <c r="BU428">
        <v>-18.777999999999999</v>
      </c>
      <c r="BV428">
        <v>0.32750689999999999</v>
      </c>
      <c r="BW428">
        <v>0.27836709999999998</v>
      </c>
      <c r="BX428">
        <v>8.6336850000000007E-2</v>
      </c>
      <c r="BY428">
        <v>2.8058619999999999E-2</v>
      </c>
      <c r="BZ428">
        <v>0.2797306</v>
      </c>
      <c r="CA428" t="s">
        <v>429</v>
      </c>
      <c r="CB428">
        <v>1</v>
      </c>
      <c r="CC428">
        <v>7</v>
      </c>
      <c r="CD428">
        <v>2</v>
      </c>
      <c r="CE428">
        <v>7</v>
      </c>
      <c r="CF428">
        <v>4</v>
      </c>
      <c r="CG428">
        <v>1.75</v>
      </c>
      <c r="CH428" t="s">
        <v>429</v>
      </c>
      <c r="CI428">
        <v>-999</v>
      </c>
      <c r="CJ428">
        <v>-999</v>
      </c>
      <c r="CK428">
        <v>2</v>
      </c>
      <c r="CL428">
        <v>0</v>
      </c>
      <c r="CM428">
        <v>0</v>
      </c>
      <c r="CN428">
        <v>0</v>
      </c>
      <c r="CO428" t="s">
        <v>1017</v>
      </c>
      <c r="CP428" t="s">
        <v>1018</v>
      </c>
    </row>
    <row r="429" spans="1:94" x14ac:dyDescent="0.3">
      <c r="A429" t="s">
        <v>46</v>
      </c>
      <c r="B429" s="1">
        <v>42304</v>
      </c>
      <c r="C429" t="s">
        <v>389</v>
      </c>
      <c r="D429" s="46" t="s">
        <v>403</v>
      </c>
      <c r="E429" t="s">
        <v>423</v>
      </c>
      <c r="F429">
        <v>26.765830000000001</v>
      </c>
      <c r="G429">
        <v>-80.142359999999996</v>
      </c>
      <c r="H429" s="2">
        <v>0.31319444444444444</v>
      </c>
      <c r="I429">
        <v>78.3</v>
      </c>
      <c r="J429">
        <v>79.2</v>
      </c>
      <c r="K429">
        <v>82.9</v>
      </c>
      <c r="L429" s="46">
        <v>0.7</v>
      </c>
      <c r="M429" s="2">
        <v>0.47569444444444442</v>
      </c>
      <c r="N429">
        <v>86.9</v>
      </c>
      <c r="O429">
        <v>66.5</v>
      </c>
      <c r="P429">
        <v>95.4</v>
      </c>
      <c r="Q429">
        <v>0.9</v>
      </c>
      <c r="R429" t="s">
        <v>440</v>
      </c>
      <c r="S429">
        <v>45</v>
      </c>
      <c r="T429" s="2">
        <v>0.31041666666666667</v>
      </c>
      <c r="U429" s="2">
        <v>0.47569444444444442</v>
      </c>
      <c r="V429">
        <v>237.99999999999994</v>
      </c>
      <c r="W429" s="2">
        <v>0.39374999999999999</v>
      </c>
      <c r="X429" t="s">
        <v>429</v>
      </c>
      <c r="Y429" t="s">
        <v>453</v>
      </c>
      <c r="Z429" s="46" t="s">
        <v>487</v>
      </c>
      <c r="AA429">
        <v>780</v>
      </c>
      <c r="AB429">
        <v>4</v>
      </c>
      <c r="AC429">
        <v>3</v>
      </c>
      <c r="AD429">
        <v>132.565</v>
      </c>
      <c r="AE429">
        <v>268</v>
      </c>
      <c r="AF429">
        <v>84.51</v>
      </c>
      <c r="AG429">
        <v>9.2650000000000006</v>
      </c>
      <c r="AH429">
        <v>-999</v>
      </c>
      <c r="AI429" t="s">
        <v>1670</v>
      </c>
      <c r="AJ429" s="46" t="s">
        <v>440</v>
      </c>
      <c r="AK429">
        <v>-999</v>
      </c>
      <c r="AL429">
        <v>-999</v>
      </c>
      <c r="AM429">
        <v>-999</v>
      </c>
      <c r="AN429">
        <v>-999</v>
      </c>
      <c r="AO429" s="46" t="s">
        <v>442</v>
      </c>
      <c r="AP429">
        <v>0.48399999999999999</v>
      </c>
      <c r="AQ429" t="s">
        <v>442</v>
      </c>
      <c r="AR429">
        <v>0.38300000000000001</v>
      </c>
      <c r="AS429" s="49">
        <v>0.40138888888888885</v>
      </c>
      <c r="AT429" s="46" t="s">
        <v>442</v>
      </c>
      <c r="AU429" s="46">
        <v>0</v>
      </c>
      <c r="AV429" s="46" t="s">
        <v>442</v>
      </c>
      <c r="AW429" s="46" t="s">
        <v>442</v>
      </c>
      <c r="AX429" s="46" t="s">
        <v>442</v>
      </c>
      <c r="AY429" s="46" t="s">
        <v>466</v>
      </c>
      <c r="AZ429" s="46">
        <v>-999</v>
      </c>
      <c r="BA429" t="s">
        <v>442</v>
      </c>
      <c r="BB429">
        <v>-999</v>
      </c>
      <c r="BC429">
        <v>-999</v>
      </c>
      <c r="BD429">
        <v>-999</v>
      </c>
      <c r="BE429">
        <v>-999</v>
      </c>
      <c r="BF429" s="2">
        <v>0.40416666666666662</v>
      </c>
      <c r="BG429">
        <v>1</v>
      </c>
      <c r="BH429" t="s">
        <v>466</v>
      </c>
      <c r="BI429" s="43">
        <v>-999</v>
      </c>
      <c r="BJ429">
        <v>-999</v>
      </c>
      <c r="BK429">
        <v>-999</v>
      </c>
      <c r="BL429" t="s">
        <v>429</v>
      </c>
      <c r="BM429">
        <v>-999</v>
      </c>
      <c r="BN429">
        <v>-999</v>
      </c>
      <c r="BO429">
        <v>-999</v>
      </c>
      <c r="BP429">
        <v>-999</v>
      </c>
      <c r="BQ429">
        <v>-999</v>
      </c>
      <c r="BR429">
        <v>500</v>
      </c>
      <c r="BS429">
        <v>-999</v>
      </c>
      <c r="BT429">
        <v>5.9880000000000004</v>
      </c>
      <c r="BU429">
        <v>-16.286999999999999</v>
      </c>
      <c r="BV429">
        <v>0.66568939999999999</v>
      </c>
      <c r="BW429">
        <v>0.17421210000000001</v>
      </c>
      <c r="BX429">
        <v>4.937623E-2</v>
      </c>
      <c r="BY429">
        <v>2.0442720000000001E-2</v>
      </c>
      <c r="BZ429">
        <v>0.2454131</v>
      </c>
      <c r="CA429" t="s">
        <v>429</v>
      </c>
      <c r="CB429">
        <v>0</v>
      </c>
      <c r="CC429" t="s">
        <v>429</v>
      </c>
      <c r="CD429">
        <v>1</v>
      </c>
      <c r="CE429">
        <v>200</v>
      </c>
      <c r="CF429" s="45" t="s">
        <v>863</v>
      </c>
      <c r="CG429" t="s">
        <v>429</v>
      </c>
      <c r="CH429">
        <v>15</v>
      </c>
      <c r="CI429" t="s">
        <v>1050</v>
      </c>
      <c r="CJ429">
        <v>1</v>
      </c>
      <c r="CK429">
        <v>2</v>
      </c>
      <c r="CL429">
        <v>0</v>
      </c>
      <c r="CM429">
        <v>0</v>
      </c>
      <c r="CN429">
        <v>1</v>
      </c>
      <c r="CO429" t="s">
        <v>877</v>
      </c>
      <c r="CP429" t="s">
        <v>1829</v>
      </c>
    </row>
    <row r="430" spans="1:94" x14ac:dyDescent="0.3">
      <c r="A430" t="s">
        <v>47</v>
      </c>
      <c r="B430" s="1">
        <v>42305</v>
      </c>
      <c r="C430" t="s">
        <v>389</v>
      </c>
      <c r="D430" s="46" t="s">
        <v>403</v>
      </c>
      <c r="E430" t="s">
        <v>423</v>
      </c>
      <c r="F430">
        <v>26.765830000000001</v>
      </c>
      <c r="G430">
        <v>-80.142359999999996</v>
      </c>
      <c r="H430" s="2">
        <v>0.37222222222222223</v>
      </c>
      <c r="I430">
        <v>82.2</v>
      </c>
      <c r="J430">
        <v>75.7</v>
      </c>
      <c r="K430">
        <v>90.1</v>
      </c>
      <c r="L430" s="46">
        <v>1.2</v>
      </c>
      <c r="M430" s="2">
        <v>0.4909722222222222</v>
      </c>
      <c r="N430">
        <v>85</v>
      </c>
      <c r="O430">
        <v>74.400000000000006</v>
      </c>
      <c r="P430">
        <v>90.9</v>
      </c>
      <c r="Q430">
        <v>1.3</v>
      </c>
      <c r="R430" t="s">
        <v>440</v>
      </c>
      <c r="S430">
        <v>47</v>
      </c>
      <c r="T430" s="2">
        <v>0.36805555555555558</v>
      </c>
      <c r="U430" s="2">
        <v>0.50138888888888888</v>
      </c>
      <c r="V430">
        <v>191.99999999999994</v>
      </c>
      <c r="W430" s="2">
        <v>0.37083333333333335</v>
      </c>
      <c r="X430" t="s">
        <v>459</v>
      </c>
      <c r="Y430" t="s">
        <v>453</v>
      </c>
      <c r="Z430" s="46" t="s">
        <v>486</v>
      </c>
      <c r="AA430">
        <v>760</v>
      </c>
      <c r="AB430">
        <v>3</v>
      </c>
      <c r="AC430">
        <v>3</v>
      </c>
      <c r="AD430">
        <v>128.02500000000001</v>
      </c>
      <c r="AE430">
        <v>274</v>
      </c>
      <c r="AF430">
        <v>90.474999999999994</v>
      </c>
      <c r="AG430">
        <v>9.73</v>
      </c>
      <c r="AH430">
        <v>-999</v>
      </c>
      <c r="AI430" t="s">
        <v>1672</v>
      </c>
      <c r="AJ430" s="46" t="s">
        <v>440</v>
      </c>
      <c r="AK430">
        <v>-999</v>
      </c>
      <c r="AL430">
        <v>-999</v>
      </c>
      <c r="AM430">
        <v>-999</v>
      </c>
      <c r="AN430">
        <v>-999</v>
      </c>
      <c r="AO430" s="46" t="s">
        <v>440</v>
      </c>
      <c r="AP430">
        <v>-999</v>
      </c>
      <c r="AQ430" t="s">
        <v>440</v>
      </c>
      <c r="AR430">
        <v>-999</v>
      </c>
      <c r="AS430" s="46">
        <v>-999</v>
      </c>
      <c r="AT430" s="46" t="s">
        <v>440</v>
      </c>
      <c r="AU430" s="46">
        <v>-999</v>
      </c>
      <c r="AV430" s="46" t="s">
        <v>442</v>
      </c>
      <c r="AW430" s="46" t="s">
        <v>442</v>
      </c>
      <c r="AX430" s="46" t="s">
        <v>442</v>
      </c>
      <c r="AY430" s="46" t="s">
        <v>472</v>
      </c>
      <c r="AZ430" s="46">
        <v>-999</v>
      </c>
      <c r="BA430" t="s">
        <v>442</v>
      </c>
      <c r="BB430">
        <v>-999</v>
      </c>
      <c r="BC430" s="2">
        <v>0.37152777777777773</v>
      </c>
      <c r="BD430">
        <v>0.3</v>
      </c>
      <c r="BE430" t="s">
        <v>472</v>
      </c>
      <c r="BF430" s="2">
        <v>0.38263888888888892</v>
      </c>
      <c r="BG430">
        <v>1</v>
      </c>
      <c r="BH430" t="s">
        <v>472</v>
      </c>
      <c r="BI430" s="2">
        <v>0.39166666666666666</v>
      </c>
      <c r="BJ430">
        <v>1</v>
      </c>
      <c r="BK430" t="s">
        <v>472</v>
      </c>
      <c r="BL430" s="2">
        <v>0.4465277777777778</v>
      </c>
      <c r="BM430">
        <v>60</v>
      </c>
      <c r="BN430">
        <v>60</v>
      </c>
      <c r="BO430">
        <v>80</v>
      </c>
      <c r="BP430">
        <v>80</v>
      </c>
      <c r="BQ430">
        <v>80</v>
      </c>
      <c r="BR430">
        <v>760</v>
      </c>
      <c r="BS430">
        <v>-999</v>
      </c>
      <c r="BT430">
        <v>6.4530000000000003</v>
      </c>
      <c r="BU430">
        <v>-19.626999999999999</v>
      </c>
      <c r="BV430">
        <v>0.47514339999999999</v>
      </c>
      <c r="BW430">
        <v>0.29549589999999998</v>
      </c>
      <c r="BX430">
        <v>0.1076524</v>
      </c>
      <c r="BY430">
        <v>3.1954469999999999E-2</v>
      </c>
      <c r="BZ430">
        <v>0.35052149999999999</v>
      </c>
      <c r="CA430" t="s">
        <v>429</v>
      </c>
      <c r="CB430">
        <v>1</v>
      </c>
      <c r="CC430" t="s">
        <v>429</v>
      </c>
      <c r="CD430">
        <v>1</v>
      </c>
      <c r="CE430">
        <v>50</v>
      </c>
      <c r="CF430" s="45" t="s">
        <v>863</v>
      </c>
      <c r="CG430" t="s">
        <v>429</v>
      </c>
      <c r="CH430">
        <v>10</v>
      </c>
      <c r="CI430">
        <v>-999</v>
      </c>
      <c r="CJ430">
        <v>-999</v>
      </c>
      <c r="CK430">
        <v>2</v>
      </c>
      <c r="CL430">
        <v>0</v>
      </c>
      <c r="CM430">
        <v>0</v>
      </c>
      <c r="CN430">
        <v>1</v>
      </c>
      <c r="CO430" t="s">
        <v>1816</v>
      </c>
      <c r="CP430" t="s">
        <v>878</v>
      </c>
    </row>
    <row r="431" spans="1:94" x14ac:dyDescent="0.3">
      <c r="A431" t="s">
        <v>48</v>
      </c>
      <c r="B431" s="1">
        <v>42307</v>
      </c>
      <c r="C431" t="s">
        <v>389</v>
      </c>
      <c r="D431" s="46" t="s">
        <v>403</v>
      </c>
      <c r="E431" t="s">
        <v>423</v>
      </c>
      <c r="F431">
        <v>26.765830000000001</v>
      </c>
      <c r="G431">
        <v>-80.142359999999996</v>
      </c>
      <c r="H431" s="2">
        <v>0.42569444444444443</v>
      </c>
      <c r="I431">
        <v>79.900000000000006</v>
      </c>
      <c r="J431">
        <v>69.2</v>
      </c>
      <c r="K431">
        <v>84.1</v>
      </c>
      <c r="L431" s="46">
        <v>3.3</v>
      </c>
      <c r="M431" s="2">
        <v>0.50763888888888886</v>
      </c>
      <c r="N431">
        <v>87</v>
      </c>
      <c r="O431">
        <v>54.5</v>
      </c>
      <c r="P431">
        <v>89.9</v>
      </c>
      <c r="Q431">
        <v>2.2999999999999998</v>
      </c>
      <c r="R431" t="s">
        <v>440</v>
      </c>
      <c r="S431">
        <v>48</v>
      </c>
      <c r="T431" s="2">
        <v>0.42291666666666666</v>
      </c>
      <c r="U431" s="2">
        <v>0.50902777777777775</v>
      </c>
      <c r="V431">
        <v>123.99999999999996</v>
      </c>
      <c r="W431" s="2">
        <v>0.4694444444444445</v>
      </c>
      <c r="X431" t="s">
        <v>457</v>
      </c>
      <c r="Y431" t="s">
        <v>453</v>
      </c>
      <c r="Z431" s="46" t="s">
        <v>486</v>
      </c>
      <c r="AA431">
        <v>940</v>
      </c>
      <c r="AB431">
        <v>4</v>
      </c>
      <c r="AC431">
        <v>2</v>
      </c>
      <c r="AD431">
        <v>141.345</v>
      </c>
      <c r="AE431">
        <v>273</v>
      </c>
      <c r="AF431">
        <v>90.165000000000006</v>
      </c>
      <c r="AG431">
        <v>10.33</v>
      </c>
      <c r="AH431" t="s">
        <v>502</v>
      </c>
      <c r="AI431" t="s">
        <v>1673</v>
      </c>
      <c r="AJ431" s="46" t="s">
        <v>442</v>
      </c>
      <c r="AK431">
        <v>22</v>
      </c>
      <c r="AL431" t="s">
        <v>442</v>
      </c>
      <c r="AM431">
        <v>205643</v>
      </c>
      <c r="AN431">
        <v>150.84</v>
      </c>
      <c r="AO431" s="46" t="s">
        <v>442</v>
      </c>
      <c r="AP431">
        <v>0.60299999999999998</v>
      </c>
      <c r="AQ431" t="s">
        <v>442</v>
      </c>
      <c r="AR431">
        <v>0.14699999999999999</v>
      </c>
      <c r="AS431" s="49">
        <v>0.47013888888888888</v>
      </c>
      <c r="AT431" s="46" t="s">
        <v>442</v>
      </c>
      <c r="AU431" s="46">
        <v>1</v>
      </c>
      <c r="AV431" s="46" t="s">
        <v>442</v>
      </c>
      <c r="AW431" s="46" t="s">
        <v>442</v>
      </c>
      <c r="AX431" s="46" t="s">
        <v>442</v>
      </c>
      <c r="AY431" s="46" t="s">
        <v>472</v>
      </c>
      <c r="AZ431" s="46">
        <v>-999</v>
      </c>
      <c r="BA431" t="s">
        <v>442</v>
      </c>
      <c r="BB431">
        <v>-999</v>
      </c>
      <c r="BC431">
        <v>-999</v>
      </c>
      <c r="BD431">
        <v>-999</v>
      </c>
      <c r="BE431">
        <v>-999</v>
      </c>
      <c r="BF431" s="2">
        <v>0.4826388888888889</v>
      </c>
      <c r="BG431">
        <v>1</v>
      </c>
      <c r="BH431" t="s">
        <v>472</v>
      </c>
      <c r="BI431" s="43">
        <v>-999</v>
      </c>
      <c r="BJ431">
        <v>-999</v>
      </c>
      <c r="BK431">
        <v>-999</v>
      </c>
      <c r="BL431" s="2">
        <v>0.76388888888888884</v>
      </c>
      <c r="BM431">
        <v>-999</v>
      </c>
      <c r="BN431">
        <v>-999</v>
      </c>
      <c r="BO431">
        <v>-999</v>
      </c>
      <c r="BP431">
        <v>-999</v>
      </c>
      <c r="BQ431">
        <v>-999</v>
      </c>
      <c r="BR431">
        <v>500</v>
      </c>
      <c r="BS431">
        <v>-999</v>
      </c>
      <c r="BT431">
        <v>6.0710000000000006</v>
      </c>
      <c r="BU431">
        <v>-17.367999999999999</v>
      </c>
      <c r="BV431">
        <v>0.60390779999999999</v>
      </c>
      <c r="BW431">
        <v>0.25440659999999998</v>
      </c>
      <c r="BX431">
        <v>0.2062146</v>
      </c>
      <c r="BY431">
        <v>4.8400829999999999E-2</v>
      </c>
      <c r="BZ431">
        <v>0.29064830000000003</v>
      </c>
      <c r="CA431" t="s">
        <v>429</v>
      </c>
      <c r="CB431">
        <v>0</v>
      </c>
      <c r="CC431" t="s">
        <v>429</v>
      </c>
      <c r="CD431">
        <v>1</v>
      </c>
      <c r="CE431">
        <v>100</v>
      </c>
      <c r="CF431" s="45" t="s">
        <v>863</v>
      </c>
      <c r="CG431" t="s">
        <v>429</v>
      </c>
      <c r="CH431">
        <v>2</v>
      </c>
      <c r="CI431" t="s">
        <v>1100</v>
      </c>
      <c r="CJ431">
        <v>2</v>
      </c>
      <c r="CK431">
        <v>2</v>
      </c>
      <c r="CL431">
        <v>0</v>
      </c>
      <c r="CM431">
        <v>0</v>
      </c>
      <c r="CN431">
        <v>1</v>
      </c>
      <c r="CO431" t="s">
        <v>1816</v>
      </c>
      <c r="CP431" t="s">
        <v>1830</v>
      </c>
    </row>
    <row r="432" spans="1:94" x14ac:dyDescent="0.3">
      <c r="A432" t="s">
        <v>140</v>
      </c>
      <c r="B432" s="1">
        <v>42443</v>
      </c>
      <c r="C432" t="s">
        <v>390</v>
      </c>
      <c r="D432" s="46" t="s">
        <v>403</v>
      </c>
      <c r="E432" t="s">
        <v>423</v>
      </c>
      <c r="F432">
        <v>26.765830000000001</v>
      </c>
      <c r="G432">
        <v>-80.142359999999996</v>
      </c>
      <c r="H432" s="2">
        <v>0.37847222222222227</v>
      </c>
      <c r="I432">
        <v>82</v>
      </c>
      <c r="J432">
        <v>62.5</v>
      </c>
      <c r="K432">
        <v>85.6</v>
      </c>
      <c r="L432" s="46">
        <v>2.4</v>
      </c>
      <c r="M432" s="2">
        <v>0.48958333333333331</v>
      </c>
      <c r="N432">
        <v>83.3</v>
      </c>
      <c r="O432">
        <v>64.599999999999994</v>
      </c>
      <c r="P432">
        <v>89</v>
      </c>
      <c r="Q432">
        <v>0.6</v>
      </c>
      <c r="R432" t="s">
        <v>440</v>
      </c>
      <c r="S432">
        <v>134</v>
      </c>
      <c r="T432" s="2">
        <v>0.375</v>
      </c>
      <c r="U432" s="2">
        <v>0.44097222222222227</v>
      </c>
      <c r="V432">
        <v>95.000000000000057</v>
      </c>
      <c r="W432" s="2">
        <v>0.37916666666666665</v>
      </c>
      <c r="X432" t="s">
        <v>429</v>
      </c>
      <c r="Y432" t="s">
        <v>453</v>
      </c>
      <c r="Z432" s="46" t="s">
        <v>485</v>
      </c>
      <c r="AA432">
        <v>820</v>
      </c>
      <c r="AB432">
        <v>2</v>
      </c>
      <c r="AC432">
        <v>2</v>
      </c>
      <c r="AD432">
        <v>121.78</v>
      </c>
      <c r="AE432">
        <v>268</v>
      </c>
      <c r="AF432">
        <v>76.540000000000006</v>
      </c>
      <c r="AG432">
        <v>9.98</v>
      </c>
      <c r="AH432">
        <v>-999</v>
      </c>
      <c r="AI432" t="s">
        <v>1750</v>
      </c>
      <c r="AJ432" s="46" t="s">
        <v>440</v>
      </c>
      <c r="AK432">
        <v>-999</v>
      </c>
      <c r="AL432">
        <v>-999</v>
      </c>
      <c r="AM432">
        <v>-999</v>
      </c>
      <c r="AN432">
        <v>-999</v>
      </c>
      <c r="AO432" s="46" t="s">
        <v>440</v>
      </c>
      <c r="AP432">
        <v>-999</v>
      </c>
      <c r="AQ432" t="s">
        <v>440</v>
      </c>
      <c r="AR432">
        <v>-999</v>
      </c>
      <c r="AS432" s="46">
        <v>-999</v>
      </c>
      <c r="AT432" s="46" t="s">
        <v>442</v>
      </c>
      <c r="AU432" s="46">
        <v>1</v>
      </c>
      <c r="AV432" s="46" t="s">
        <v>442</v>
      </c>
      <c r="AW432" s="46" t="s">
        <v>442</v>
      </c>
      <c r="AX432" s="46" t="s">
        <v>442</v>
      </c>
      <c r="AY432" s="46" t="s">
        <v>463</v>
      </c>
      <c r="AZ432" s="46">
        <v>-999</v>
      </c>
      <c r="BA432" t="s">
        <v>442</v>
      </c>
      <c r="BB432">
        <v>-999</v>
      </c>
      <c r="BC432" s="2">
        <v>0.38055555555555554</v>
      </c>
      <c r="BD432">
        <v>0.8</v>
      </c>
      <c r="BE432" t="s">
        <v>463</v>
      </c>
      <c r="BF432" s="2">
        <v>0.38958333333333334</v>
      </c>
      <c r="BG432">
        <v>1</v>
      </c>
      <c r="BH432" t="s">
        <v>463</v>
      </c>
      <c r="BI432" s="2">
        <v>0.39861111111111108</v>
      </c>
      <c r="BJ432">
        <v>1</v>
      </c>
      <c r="BK432" t="s">
        <v>472</v>
      </c>
      <c r="BL432" s="2">
        <v>0.48333333333333334</v>
      </c>
      <c r="BM432">
        <v>80</v>
      </c>
      <c r="BN432">
        <v>80</v>
      </c>
      <c r="BO432">
        <v>80</v>
      </c>
      <c r="BP432">
        <v>80</v>
      </c>
      <c r="BQ432">
        <v>80</v>
      </c>
      <c r="BR432">
        <v>1240</v>
      </c>
      <c r="BS432">
        <v>-999</v>
      </c>
      <c r="BT432">
        <v>6.5020000000000007</v>
      </c>
      <c r="BU432">
        <v>-19.244999999999997</v>
      </c>
      <c r="BV432">
        <v>0.49810379999999999</v>
      </c>
      <c r="BW432">
        <v>0.27532230000000002</v>
      </c>
      <c r="BX432">
        <v>0.1541757</v>
      </c>
      <c r="BY432">
        <v>4.6114860000000001E-2</v>
      </c>
      <c r="BZ432">
        <v>0.32873239999999998</v>
      </c>
      <c r="CA432" t="s">
        <v>429</v>
      </c>
      <c r="CB432">
        <v>0</v>
      </c>
      <c r="CC432">
        <v>1</v>
      </c>
      <c r="CD432">
        <v>1</v>
      </c>
      <c r="CE432">
        <v>20</v>
      </c>
      <c r="CF432">
        <v>30</v>
      </c>
      <c r="CG432">
        <v>0.66666666666666663</v>
      </c>
      <c r="CH432">
        <v>0</v>
      </c>
      <c r="CI432">
        <v>-999</v>
      </c>
      <c r="CJ432">
        <v>-999</v>
      </c>
      <c r="CK432">
        <v>3</v>
      </c>
      <c r="CL432">
        <v>1</v>
      </c>
      <c r="CM432">
        <v>0</v>
      </c>
      <c r="CN432">
        <v>1</v>
      </c>
      <c r="CO432" t="s">
        <v>950</v>
      </c>
      <c r="CP432" t="s">
        <v>951</v>
      </c>
    </row>
    <row r="433" spans="1:94" x14ac:dyDescent="0.3">
      <c r="A433" t="s">
        <v>141</v>
      </c>
      <c r="B433" s="1">
        <v>42443</v>
      </c>
      <c r="C433" t="s">
        <v>390</v>
      </c>
      <c r="D433" s="46" t="s">
        <v>403</v>
      </c>
      <c r="E433" t="s">
        <v>423</v>
      </c>
      <c r="F433">
        <v>26.765830000000001</v>
      </c>
      <c r="G433">
        <v>-80.142359999999996</v>
      </c>
      <c r="H433" s="2">
        <v>0.37847222222222227</v>
      </c>
      <c r="I433">
        <v>82</v>
      </c>
      <c r="J433">
        <v>62.5</v>
      </c>
      <c r="K433">
        <v>85.6</v>
      </c>
      <c r="L433" s="46">
        <v>2.4</v>
      </c>
      <c r="M433" s="2">
        <v>0.48958333333333331</v>
      </c>
      <c r="N433">
        <v>83.3</v>
      </c>
      <c r="O433">
        <v>64.599999999999994</v>
      </c>
      <c r="P433">
        <v>89</v>
      </c>
      <c r="Q433">
        <v>0.6</v>
      </c>
      <c r="R433" t="s">
        <v>440</v>
      </c>
      <c r="S433">
        <v>135</v>
      </c>
      <c r="T433" s="2">
        <v>0.375</v>
      </c>
      <c r="U433" s="2">
        <v>0.44097222222222227</v>
      </c>
      <c r="V433">
        <v>95.000000000000057</v>
      </c>
      <c r="W433" s="2">
        <v>0.37986111111111115</v>
      </c>
      <c r="X433" t="s">
        <v>429</v>
      </c>
      <c r="Y433" t="s">
        <v>453</v>
      </c>
      <c r="Z433" s="46" t="s">
        <v>485</v>
      </c>
      <c r="AA433">
        <v>920</v>
      </c>
      <c r="AB433">
        <v>4</v>
      </c>
      <c r="AC433">
        <v>2</v>
      </c>
      <c r="AD433">
        <v>119.295</v>
      </c>
      <c r="AE433">
        <v>266</v>
      </c>
      <c r="AF433">
        <v>91.78</v>
      </c>
      <c r="AG433">
        <v>10.515000000000001</v>
      </c>
      <c r="AH433">
        <v>-999</v>
      </c>
      <c r="AI433" t="s">
        <v>1751</v>
      </c>
      <c r="AJ433" s="46" t="s">
        <v>440</v>
      </c>
      <c r="AK433">
        <v>-999</v>
      </c>
      <c r="AL433">
        <v>-999</v>
      </c>
      <c r="AM433">
        <v>-999</v>
      </c>
      <c r="AN433">
        <v>-999</v>
      </c>
      <c r="AO433" s="46" t="s">
        <v>440</v>
      </c>
      <c r="AP433">
        <v>-999</v>
      </c>
      <c r="AQ433" t="s">
        <v>442</v>
      </c>
      <c r="AR433">
        <v>0.314</v>
      </c>
      <c r="AS433" s="49">
        <v>0.39097222222222222</v>
      </c>
      <c r="AT433" s="46" t="s">
        <v>442</v>
      </c>
      <c r="AU433" s="46">
        <v>1</v>
      </c>
      <c r="AV433" s="46" t="s">
        <v>442</v>
      </c>
      <c r="AW433" s="46" t="s">
        <v>442</v>
      </c>
      <c r="AX433" s="46" t="s">
        <v>442</v>
      </c>
      <c r="AY433" s="46" t="s">
        <v>463</v>
      </c>
      <c r="AZ433" s="46">
        <v>-999</v>
      </c>
      <c r="BA433" t="s">
        <v>442</v>
      </c>
      <c r="BB433">
        <v>-999</v>
      </c>
      <c r="BC433" s="2">
        <v>0.38194444444444442</v>
      </c>
      <c r="BD433">
        <v>1</v>
      </c>
      <c r="BE433" t="s">
        <v>472</v>
      </c>
      <c r="BF433" s="2">
        <v>0.38958333333333334</v>
      </c>
      <c r="BG433">
        <v>1</v>
      </c>
      <c r="BH433" t="s">
        <v>467</v>
      </c>
      <c r="BI433" s="2" t="s">
        <v>429</v>
      </c>
      <c r="BJ433" t="s">
        <v>429</v>
      </c>
      <c r="BK433" t="s">
        <v>429</v>
      </c>
      <c r="BL433" s="2">
        <v>0.48333333333333334</v>
      </c>
      <c r="BM433">
        <v>-999</v>
      </c>
      <c r="BN433">
        <v>-999</v>
      </c>
      <c r="BO433">
        <v>-999</v>
      </c>
      <c r="BP433">
        <v>-999</v>
      </c>
      <c r="BQ433">
        <v>-999</v>
      </c>
      <c r="BR433">
        <v>930</v>
      </c>
      <c r="BS433">
        <v>-999</v>
      </c>
      <c r="BT433">
        <v>6.8040000000000003</v>
      </c>
      <c r="BU433">
        <v>-18.934000000000001</v>
      </c>
      <c r="BV433">
        <v>0.49194749999999998</v>
      </c>
      <c r="BW433">
        <v>0.2730399</v>
      </c>
      <c r="BX433">
        <v>9.0563950000000004E-2</v>
      </c>
      <c r="BY433">
        <v>3.002809E-2</v>
      </c>
      <c r="BZ433">
        <v>0.29355029999999999</v>
      </c>
      <c r="CA433" t="s">
        <v>429</v>
      </c>
      <c r="CB433">
        <v>0</v>
      </c>
      <c r="CC433">
        <v>1</v>
      </c>
      <c r="CD433">
        <v>1</v>
      </c>
      <c r="CE433">
        <v>20</v>
      </c>
      <c r="CF433">
        <v>30</v>
      </c>
      <c r="CG433">
        <v>0.66666666666666663</v>
      </c>
      <c r="CH433">
        <v>0</v>
      </c>
      <c r="CI433">
        <v>-999</v>
      </c>
      <c r="CJ433">
        <v>-999</v>
      </c>
      <c r="CK433">
        <v>3</v>
      </c>
      <c r="CL433">
        <v>1</v>
      </c>
      <c r="CM433">
        <v>0</v>
      </c>
      <c r="CN433">
        <v>1</v>
      </c>
      <c r="CO433" t="s">
        <v>950</v>
      </c>
      <c r="CP433" t="s">
        <v>931</v>
      </c>
    </row>
    <row r="434" spans="1:94" x14ac:dyDescent="0.3">
      <c r="A434" t="s">
        <v>142</v>
      </c>
      <c r="B434" s="1">
        <v>42443</v>
      </c>
      <c r="C434" t="s">
        <v>390</v>
      </c>
      <c r="D434" s="46" t="s">
        <v>403</v>
      </c>
      <c r="E434" t="s">
        <v>423</v>
      </c>
      <c r="F434">
        <v>26.765830000000001</v>
      </c>
      <c r="G434">
        <v>-80.142359999999996</v>
      </c>
      <c r="H434" s="2">
        <v>0.37847222222222227</v>
      </c>
      <c r="I434">
        <v>82</v>
      </c>
      <c r="J434">
        <v>62.5</v>
      </c>
      <c r="K434">
        <v>85.6</v>
      </c>
      <c r="L434" s="46">
        <v>2.4</v>
      </c>
      <c r="M434" s="2">
        <v>0.48958333333333331</v>
      </c>
      <c r="N434">
        <v>83.3</v>
      </c>
      <c r="O434">
        <v>64.599999999999994</v>
      </c>
      <c r="P434">
        <v>89</v>
      </c>
      <c r="Q434">
        <v>0.6</v>
      </c>
      <c r="R434" t="s">
        <v>440</v>
      </c>
      <c r="S434">
        <v>136</v>
      </c>
      <c r="T434" s="2">
        <v>0.375</v>
      </c>
      <c r="U434" s="2">
        <v>0.44097222222222227</v>
      </c>
      <c r="V434">
        <v>95.000000000000057</v>
      </c>
      <c r="W434" s="2">
        <v>0.40763888888888888</v>
      </c>
      <c r="X434" t="s">
        <v>429</v>
      </c>
      <c r="Y434" t="s">
        <v>453</v>
      </c>
      <c r="Z434" s="46" t="s">
        <v>485</v>
      </c>
      <c r="AA434">
        <v>1000</v>
      </c>
      <c r="AB434">
        <v>4</v>
      </c>
      <c r="AC434">
        <v>2</v>
      </c>
      <c r="AD434">
        <v>156.60499999999999</v>
      </c>
      <c r="AE434">
        <v>286</v>
      </c>
      <c r="AF434">
        <v>100.83</v>
      </c>
      <c r="AG434">
        <v>11.11</v>
      </c>
      <c r="AH434" t="s">
        <v>502</v>
      </c>
      <c r="AI434" t="s">
        <v>1752</v>
      </c>
      <c r="AJ434" s="46" t="s">
        <v>442</v>
      </c>
      <c r="AK434">
        <v>19</v>
      </c>
      <c r="AL434" t="s">
        <v>440</v>
      </c>
      <c r="AM434">
        <v>-999</v>
      </c>
      <c r="AN434">
        <v>-999</v>
      </c>
      <c r="AO434" s="46" t="s">
        <v>440</v>
      </c>
      <c r="AP434">
        <v>-999</v>
      </c>
      <c r="AQ434" t="s">
        <v>440</v>
      </c>
      <c r="AR434">
        <v>-999</v>
      </c>
      <c r="AS434" s="46">
        <v>-999</v>
      </c>
      <c r="AT434" s="46" t="s">
        <v>440</v>
      </c>
      <c r="AU434" s="46">
        <v>-999</v>
      </c>
      <c r="AV434" s="46" t="s">
        <v>442</v>
      </c>
      <c r="AW434" s="46" t="s">
        <v>442</v>
      </c>
      <c r="AX434" s="46" t="s">
        <v>442</v>
      </c>
      <c r="AY434" s="46" t="s">
        <v>472</v>
      </c>
      <c r="AZ434" s="46">
        <v>-999</v>
      </c>
      <c r="BA434" t="s">
        <v>442</v>
      </c>
      <c r="BB434">
        <v>-999</v>
      </c>
      <c r="BC434" s="2">
        <v>0.40763888888888888</v>
      </c>
      <c r="BD434">
        <v>0.7</v>
      </c>
      <c r="BE434" t="s">
        <v>472</v>
      </c>
      <c r="BF434" s="2">
        <v>0.41875000000000001</v>
      </c>
      <c r="BG434">
        <v>1</v>
      </c>
      <c r="BH434" t="s">
        <v>472</v>
      </c>
      <c r="BI434" s="2">
        <v>0.4284722222222222</v>
      </c>
      <c r="BJ434">
        <v>1</v>
      </c>
      <c r="BK434" t="s">
        <v>472</v>
      </c>
      <c r="BL434" s="2">
        <v>0.48333333333333334</v>
      </c>
      <c r="BM434">
        <v>80</v>
      </c>
      <c r="BN434">
        <v>80</v>
      </c>
      <c r="BO434">
        <v>80</v>
      </c>
      <c r="BP434">
        <v>80</v>
      </c>
      <c r="BQ434">
        <v>80</v>
      </c>
      <c r="BR434">
        <v>1140</v>
      </c>
      <c r="BS434">
        <v>-999</v>
      </c>
      <c r="BT434">
        <v>6.8920000000000003</v>
      </c>
      <c r="BU434">
        <v>-20.271999999999998</v>
      </c>
      <c r="BV434">
        <v>0.41768440000000001</v>
      </c>
      <c r="BW434">
        <v>0.19742489999999999</v>
      </c>
      <c r="BX434">
        <v>7.3515579999999997E-2</v>
      </c>
      <c r="BY434">
        <v>2.65005E-2</v>
      </c>
      <c r="BZ434">
        <v>0.3359569</v>
      </c>
      <c r="CA434" t="s">
        <v>429</v>
      </c>
      <c r="CB434">
        <v>0</v>
      </c>
      <c r="CC434">
        <v>1</v>
      </c>
      <c r="CD434">
        <v>1</v>
      </c>
      <c r="CE434">
        <v>20</v>
      </c>
      <c r="CF434">
        <v>30</v>
      </c>
      <c r="CG434">
        <v>0.66666666666666663</v>
      </c>
      <c r="CH434">
        <v>0</v>
      </c>
      <c r="CI434">
        <v>-999</v>
      </c>
      <c r="CJ434">
        <v>-999</v>
      </c>
      <c r="CK434">
        <v>3</v>
      </c>
      <c r="CL434">
        <v>1</v>
      </c>
      <c r="CM434">
        <v>0</v>
      </c>
      <c r="CN434">
        <v>1</v>
      </c>
      <c r="CO434" t="s">
        <v>950</v>
      </c>
    </row>
    <row r="435" spans="1:94" x14ac:dyDescent="0.3">
      <c r="A435" t="s">
        <v>143</v>
      </c>
      <c r="B435" s="1">
        <v>42443</v>
      </c>
      <c r="C435" t="s">
        <v>390</v>
      </c>
      <c r="D435" s="46" t="s">
        <v>403</v>
      </c>
      <c r="E435" t="s">
        <v>423</v>
      </c>
      <c r="F435">
        <v>26.765830000000001</v>
      </c>
      <c r="G435">
        <v>-80.142359999999996</v>
      </c>
      <c r="H435" s="2">
        <v>0.37847222222222227</v>
      </c>
      <c r="I435">
        <v>82</v>
      </c>
      <c r="J435">
        <v>62.5</v>
      </c>
      <c r="K435">
        <v>85.6</v>
      </c>
      <c r="L435" s="46">
        <v>2.4</v>
      </c>
      <c r="M435" s="2">
        <v>0.48958333333333331</v>
      </c>
      <c r="N435">
        <v>83.3</v>
      </c>
      <c r="O435">
        <v>64.599999999999994</v>
      </c>
      <c r="P435">
        <v>89</v>
      </c>
      <c r="Q435">
        <v>0.6</v>
      </c>
      <c r="R435" t="s">
        <v>440</v>
      </c>
      <c r="S435">
        <v>137</v>
      </c>
      <c r="T435" s="2">
        <v>0.375</v>
      </c>
      <c r="U435" s="2">
        <v>0.44097222222222227</v>
      </c>
      <c r="V435">
        <v>95.000000000000057</v>
      </c>
      <c r="W435" s="2">
        <v>0.41319444444444442</v>
      </c>
      <c r="X435" t="s">
        <v>429</v>
      </c>
      <c r="Y435" t="s">
        <v>453</v>
      </c>
      <c r="Z435" s="46" t="s">
        <v>485</v>
      </c>
      <c r="AA435">
        <v>920</v>
      </c>
      <c r="AB435">
        <v>4</v>
      </c>
      <c r="AC435">
        <v>2</v>
      </c>
      <c r="AD435">
        <v>116.905</v>
      </c>
      <c r="AE435">
        <v>274</v>
      </c>
      <c r="AF435">
        <v>84.185000000000002</v>
      </c>
      <c r="AG435">
        <v>9.5449999999999999</v>
      </c>
      <c r="AH435">
        <v>-999</v>
      </c>
      <c r="AI435" t="s">
        <v>1753</v>
      </c>
      <c r="AJ435" s="46" t="s">
        <v>440</v>
      </c>
      <c r="AK435">
        <v>-999</v>
      </c>
      <c r="AL435">
        <v>-999</v>
      </c>
      <c r="AM435">
        <v>-999</v>
      </c>
      <c r="AN435">
        <v>-999</v>
      </c>
      <c r="AO435" s="46" t="s">
        <v>440</v>
      </c>
      <c r="AP435">
        <v>-999</v>
      </c>
      <c r="AQ435" t="s">
        <v>440</v>
      </c>
      <c r="AR435">
        <v>-999</v>
      </c>
      <c r="AS435" s="46">
        <v>-999</v>
      </c>
      <c r="AT435" s="46" t="s">
        <v>442</v>
      </c>
      <c r="AU435" s="46">
        <v>1</v>
      </c>
      <c r="AV435" s="46" t="s">
        <v>442</v>
      </c>
      <c r="AW435" s="46" t="s">
        <v>442</v>
      </c>
      <c r="AX435" s="46" t="s">
        <v>442</v>
      </c>
      <c r="AY435" s="46" t="s">
        <v>463</v>
      </c>
      <c r="AZ435" s="46">
        <v>-999</v>
      </c>
      <c r="BA435" t="s">
        <v>442</v>
      </c>
      <c r="BB435">
        <v>-999</v>
      </c>
      <c r="BC435" s="2" t="s">
        <v>429</v>
      </c>
      <c r="BD435" t="s">
        <v>429</v>
      </c>
      <c r="BE435" t="s">
        <v>429</v>
      </c>
      <c r="BF435" s="2">
        <v>0.44375000000000003</v>
      </c>
      <c r="BG435">
        <v>2.1</v>
      </c>
      <c r="BH435" t="s">
        <v>463</v>
      </c>
      <c r="BI435" s="43">
        <v>-999</v>
      </c>
      <c r="BJ435">
        <v>-999</v>
      </c>
      <c r="BK435">
        <v>-999</v>
      </c>
      <c r="BL435" s="2">
        <v>0.48333333333333334</v>
      </c>
      <c r="BM435">
        <v>-999</v>
      </c>
      <c r="BN435">
        <v>-999</v>
      </c>
      <c r="BO435">
        <v>-999</v>
      </c>
      <c r="BP435">
        <v>-999</v>
      </c>
      <c r="BQ435">
        <v>-999</v>
      </c>
      <c r="BR435">
        <v>1120</v>
      </c>
      <c r="BS435">
        <v>-999</v>
      </c>
      <c r="BT435">
        <v>6.8020000000000005</v>
      </c>
      <c r="BU435">
        <v>-19.204000000000001</v>
      </c>
      <c r="BV435">
        <v>0.47329490000000002</v>
      </c>
      <c r="BW435">
        <v>0.1524837</v>
      </c>
      <c r="BX435">
        <v>5.4999239999999998E-2</v>
      </c>
      <c r="BY435">
        <v>2.162298E-2</v>
      </c>
      <c r="BZ435">
        <v>0.30760589999999999</v>
      </c>
      <c r="CA435" t="s">
        <v>429</v>
      </c>
      <c r="CB435">
        <v>0</v>
      </c>
      <c r="CC435">
        <v>1</v>
      </c>
      <c r="CD435">
        <v>1</v>
      </c>
      <c r="CE435">
        <v>20</v>
      </c>
      <c r="CF435">
        <v>30</v>
      </c>
      <c r="CG435">
        <v>0.66666666666666663</v>
      </c>
      <c r="CH435">
        <v>0</v>
      </c>
      <c r="CI435">
        <v>-999</v>
      </c>
      <c r="CJ435">
        <v>-999</v>
      </c>
      <c r="CK435">
        <v>3</v>
      </c>
      <c r="CL435">
        <v>1</v>
      </c>
      <c r="CM435">
        <v>0</v>
      </c>
      <c r="CN435">
        <v>1</v>
      </c>
      <c r="CO435" t="s">
        <v>950</v>
      </c>
      <c r="CP435" t="s">
        <v>931</v>
      </c>
    </row>
    <row r="436" spans="1:94" x14ac:dyDescent="0.3">
      <c r="A436" t="s">
        <v>144</v>
      </c>
      <c r="B436" s="1">
        <v>42443</v>
      </c>
      <c r="C436" t="s">
        <v>390</v>
      </c>
      <c r="D436" s="46" t="s">
        <v>403</v>
      </c>
      <c r="E436" t="s">
        <v>423</v>
      </c>
      <c r="F436">
        <v>26.765830000000001</v>
      </c>
      <c r="G436">
        <v>-80.142359999999996</v>
      </c>
      <c r="H436" s="2">
        <v>0.37847222222222227</v>
      </c>
      <c r="I436">
        <v>82</v>
      </c>
      <c r="J436">
        <v>62.5</v>
      </c>
      <c r="K436">
        <v>85.6</v>
      </c>
      <c r="L436" s="46">
        <v>2.4</v>
      </c>
      <c r="M436" s="2">
        <v>0.48958333333333331</v>
      </c>
      <c r="N436">
        <v>83.3</v>
      </c>
      <c r="O436">
        <v>64.599999999999994</v>
      </c>
      <c r="P436">
        <v>89</v>
      </c>
      <c r="Q436">
        <v>0.6</v>
      </c>
      <c r="R436" t="s">
        <v>440</v>
      </c>
      <c r="S436">
        <v>138</v>
      </c>
      <c r="T436" s="2">
        <v>0.375</v>
      </c>
      <c r="U436" s="2">
        <v>0.44097222222222227</v>
      </c>
      <c r="V436">
        <v>95.000000000000057</v>
      </c>
      <c r="W436" s="2">
        <v>0.41666666666666669</v>
      </c>
      <c r="X436" t="s">
        <v>429</v>
      </c>
      <c r="Y436" t="s">
        <v>453</v>
      </c>
      <c r="Z436" s="46" t="s">
        <v>485</v>
      </c>
      <c r="AA436">
        <v>920</v>
      </c>
      <c r="AB436">
        <v>3</v>
      </c>
      <c r="AC436">
        <v>3</v>
      </c>
      <c r="AD436">
        <v>134.97499999999999</v>
      </c>
      <c r="AE436">
        <v>265</v>
      </c>
      <c r="AF436">
        <v>84.245000000000005</v>
      </c>
      <c r="AG436">
        <v>10.105</v>
      </c>
      <c r="AH436">
        <v>-999</v>
      </c>
      <c r="AI436" t="s">
        <v>1754</v>
      </c>
      <c r="AJ436" s="46" t="s">
        <v>440</v>
      </c>
      <c r="AK436">
        <v>-999</v>
      </c>
      <c r="AL436">
        <v>-999</v>
      </c>
      <c r="AM436">
        <v>-999</v>
      </c>
      <c r="AN436">
        <v>-999</v>
      </c>
      <c r="AO436" s="46" t="s">
        <v>440</v>
      </c>
      <c r="AP436">
        <v>-999</v>
      </c>
      <c r="AQ436" t="s">
        <v>442</v>
      </c>
      <c r="AR436">
        <v>0.46500000000000002</v>
      </c>
      <c r="AS436" s="46" t="s">
        <v>735</v>
      </c>
      <c r="AT436" s="46" t="s">
        <v>442</v>
      </c>
      <c r="AU436" s="46">
        <v>1</v>
      </c>
      <c r="AV436" s="46" t="s">
        <v>442</v>
      </c>
      <c r="AW436" s="46" t="s">
        <v>442</v>
      </c>
      <c r="AX436" s="46" t="s">
        <v>442</v>
      </c>
      <c r="AY436" s="46" t="s">
        <v>472</v>
      </c>
      <c r="AZ436" s="46">
        <v>-999</v>
      </c>
      <c r="BA436" t="s">
        <v>442</v>
      </c>
      <c r="BB436">
        <v>-999</v>
      </c>
      <c r="BC436" s="2" t="s">
        <v>429</v>
      </c>
      <c r="BD436" t="s">
        <v>429</v>
      </c>
      <c r="BE436" t="s">
        <v>429</v>
      </c>
      <c r="BF436" s="2">
        <v>0.4597222222222222</v>
      </c>
      <c r="BG436">
        <v>1.4</v>
      </c>
      <c r="BH436" t="s">
        <v>472</v>
      </c>
      <c r="BI436" s="2" t="s">
        <v>429</v>
      </c>
      <c r="BJ436" t="s">
        <v>429</v>
      </c>
      <c r="BK436" t="s">
        <v>429</v>
      </c>
      <c r="BL436" s="2">
        <v>0.48333333333333334</v>
      </c>
      <c r="BM436">
        <v>-999</v>
      </c>
      <c r="BN436">
        <v>-999</v>
      </c>
      <c r="BO436">
        <v>-999</v>
      </c>
      <c r="BP436">
        <v>-999</v>
      </c>
      <c r="BQ436">
        <v>-999</v>
      </c>
      <c r="BR436">
        <v>880</v>
      </c>
      <c r="BS436">
        <v>-999</v>
      </c>
      <c r="BT436">
        <v>9.5640000000000001</v>
      </c>
      <c r="BU436">
        <v>-19.696999999999999</v>
      </c>
      <c r="BV436">
        <v>0.19039980000000001</v>
      </c>
      <c r="BW436">
        <v>0.2585326</v>
      </c>
      <c r="BX436">
        <v>9.2163320000000007E-2</v>
      </c>
      <c r="BY436">
        <v>3.1556689999999998E-2</v>
      </c>
      <c r="BZ436">
        <v>7.6694929999999994E-2</v>
      </c>
      <c r="CA436" t="s">
        <v>429</v>
      </c>
      <c r="CB436">
        <v>0</v>
      </c>
      <c r="CC436">
        <v>1</v>
      </c>
      <c r="CD436">
        <v>1</v>
      </c>
      <c r="CE436">
        <v>20</v>
      </c>
      <c r="CF436">
        <v>30</v>
      </c>
      <c r="CG436">
        <v>0.66666666666666663</v>
      </c>
      <c r="CH436">
        <v>0</v>
      </c>
      <c r="CI436">
        <v>-999</v>
      </c>
      <c r="CJ436">
        <v>-999</v>
      </c>
      <c r="CK436">
        <v>3</v>
      </c>
      <c r="CL436">
        <v>1</v>
      </c>
      <c r="CM436">
        <v>0</v>
      </c>
      <c r="CN436">
        <v>1</v>
      </c>
      <c r="CO436" t="s">
        <v>950</v>
      </c>
      <c r="CP436" t="s">
        <v>952</v>
      </c>
    </row>
    <row r="437" spans="1:94" x14ac:dyDescent="0.3">
      <c r="A437" t="s">
        <v>145</v>
      </c>
      <c r="B437" s="1">
        <v>42443</v>
      </c>
      <c r="C437" t="s">
        <v>390</v>
      </c>
      <c r="D437" s="46" t="s">
        <v>403</v>
      </c>
      <c r="E437" t="s">
        <v>423</v>
      </c>
      <c r="F437">
        <v>26.765830000000001</v>
      </c>
      <c r="G437">
        <v>-80.142359999999996</v>
      </c>
      <c r="H437" s="2">
        <v>0.37847222222222227</v>
      </c>
      <c r="I437">
        <v>82</v>
      </c>
      <c r="J437">
        <v>62.5</v>
      </c>
      <c r="K437">
        <v>85.6</v>
      </c>
      <c r="L437" s="46">
        <v>2.4</v>
      </c>
      <c r="M437" s="2">
        <v>0.48958333333333331</v>
      </c>
      <c r="N437">
        <v>83.3</v>
      </c>
      <c r="O437">
        <v>64.599999999999994</v>
      </c>
      <c r="P437">
        <v>89</v>
      </c>
      <c r="Q437">
        <v>0.6</v>
      </c>
      <c r="R437" t="s">
        <v>440</v>
      </c>
      <c r="S437">
        <v>139</v>
      </c>
      <c r="T437" s="2">
        <v>0.375</v>
      </c>
      <c r="U437" s="2">
        <v>0.44097222222222227</v>
      </c>
      <c r="V437">
        <v>95.000000000000057</v>
      </c>
      <c r="W437" s="2">
        <v>0.4201388888888889</v>
      </c>
      <c r="X437" t="s">
        <v>429</v>
      </c>
      <c r="Y437" t="s">
        <v>453</v>
      </c>
      <c r="Z437" s="46" t="s">
        <v>485</v>
      </c>
      <c r="AA437">
        <v>840</v>
      </c>
      <c r="AB437">
        <v>3</v>
      </c>
      <c r="AC437">
        <v>2</v>
      </c>
      <c r="AD437">
        <v>124.38</v>
      </c>
      <c r="AE437">
        <v>270</v>
      </c>
      <c r="AF437">
        <v>79.924999999999997</v>
      </c>
      <c r="AG437">
        <v>8.7550000000000008</v>
      </c>
      <c r="AH437">
        <v>-999</v>
      </c>
      <c r="AI437" t="s">
        <v>1755</v>
      </c>
      <c r="AJ437" s="46" t="s">
        <v>440</v>
      </c>
      <c r="AK437">
        <v>-999</v>
      </c>
      <c r="AL437">
        <v>-999</v>
      </c>
      <c r="AM437">
        <v>-999</v>
      </c>
      <c r="AN437">
        <v>-999</v>
      </c>
      <c r="AO437" s="46" t="s">
        <v>440</v>
      </c>
      <c r="AP437">
        <v>-999</v>
      </c>
      <c r="AQ437" t="s">
        <v>440</v>
      </c>
      <c r="AR437">
        <v>-999</v>
      </c>
      <c r="AS437" s="46">
        <v>-999</v>
      </c>
      <c r="AT437" s="46" t="s">
        <v>440</v>
      </c>
      <c r="AU437" s="46">
        <v>-999</v>
      </c>
      <c r="AV437" s="46" t="s">
        <v>442</v>
      </c>
      <c r="AW437" s="46" t="s">
        <v>442</v>
      </c>
      <c r="AX437" s="46" t="s">
        <v>442</v>
      </c>
      <c r="AY437" s="46" t="s">
        <v>467</v>
      </c>
      <c r="AZ437" s="46">
        <v>-999</v>
      </c>
      <c r="BA437" t="s">
        <v>442</v>
      </c>
      <c r="BB437">
        <v>-999</v>
      </c>
      <c r="BC437">
        <v>-999</v>
      </c>
      <c r="BD437">
        <v>-999</v>
      </c>
      <c r="BE437">
        <v>-999</v>
      </c>
      <c r="BF437" s="2">
        <v>0.47569444444444442</v>
      </c>
      <c r="BG437">
        <v>2.2000000000000002</v>
      </c>
      <c r="BH437" t="s">
        <v>467</v>
      </c>
      <c r="BI437" s="43">
        <v>-999</v>
      </c>
      <c r="BJ437">
        <v>-999</v>
      </c>
      <c r="BK437">
        <v>-999</v>
      </c>
      <c r="BL437" s="2">
        <v>0.48333333333333334</v>
      </c>
      <c r="BM437">
        <v>-999</v>
      </c>
      <c r="BN437">
        <v>-999</v>
      </c>
      <c r="BO437">
        <v>-999</v>
      </c>
      <c r="BP437">
        <v>-999</v>
      </c>
      <c r="BQ437">
        <v>-999</v>
      </c>
      <c r="BR437">
        <v>1200</v>
      </c>
      <c r="BS437">
        <v>-999</v>
      </c>
      <c r="BT437">
        <v>7.0180000000000007</v>
      </c>
      <c r="BU437">
        <v>-18.876999999999999</v>
      </c>
      <c r="BV437">
        <v>0.48023379999999999</v>
      </c>
      <c r="BW437">
        <v>0.23806369999999999</v>
      </c>
      <c r="BX437">
        <v>8.1699270000000004E-2</v>
      </c>
      <c r="BY437">
        <v>2.7889629999999999E-2</v>
      </c>
      <c r="BZ437">
        <v>0.27117170000000002</v>
      </c>
      <c r="CA437" t="s">
        <v>429</v>
      </c>
      <c r="CB437">
        <v>0</v>
      </c>
      <c r="CC437">
        <v>1</v>
      </c>
      <c r="CD437">
        <v>1</v>
      </c>
      <c r="CE437">
        <v>20</v>
      </c>
      <c r="CF437">
        <v>30</v>
      </c>
      <c r="CG437">
        <v>0.66666666666666663</v>
      </c>
      <c r="CH437">
        <v>0</v>
      </c>
      <c r="CI437">
        <v>-999</v>
      </c>
      <c r="CJ437">
        <v>-999</v>
      </c>
      <c r="CK437">
        <v>3</v>
      </c>
      <c r="CL437">
        <v>1</v>
      </c>
      <c r="CM437">
        <v>0</v>
      </c>
      <c r="CN437">
        <v>1</v>
      </c>
      <c r="CO437" t="s">
        <v>950</v>
      </c>
      <c r="CP437" t="s">
        <v>931</v>
      </c>
    </row>
    <row r="438" spans="1:94" x14ac:dyDescent="0.3">
      <c r="A438" t="s">
        <v>146</v>
      </c>
      <c r="B438" s="1">
        <v>42443</v>
      </c>
      <c r="C438" t="s">
        <v>390</v>
      </c>
      <c r="D438" s="46" t="s">
        <v>403</v>
      </c>
      <c r="E438" t="s">
        <v>423</v>
      </c>
      <c r="F438">
        <v>26.765830000000001</v>
      </c>
      <c r="G438">
        <v>-80.142359999999996</v>
      </c>
      <c r="H438" s="2">
        <v>0.37847222222222227</v>
      </c>
      <c r="I438">
        <v>82</v>
      </c>
      <c r="J438">
        <v>62.5</v>
      </c>
      <c r="K438">
        <v>85.6</v>
      </c>
      <c r="L438" s="46">
        <v>2.4</v>
      </c>
      <c r="M438" s="2">
        <v>0.48958333333333331</v>
      </c>
      <c r="N438">
        <v>83.3</v>
      </c>
      <c r="O438">
        <v>64.599999999999994</v>
      </c>
      <c r="P438">
        <v>89</v>
      </c>
      <c r="Q438">
        <v>0.6</v>
      </c>
      <c r="R438" t="s">
        <v>440</v>
      </c>
      <c r="S438">
        <v>140</v>
      </c>
      <c r="T438" s="2">
        <v>0.375</v>
      </c>
      <c r="U438" s="2">
        <v>0.44097222222222227</v>
      </c>
      <c r="V438">
        <v>95.000000000000057</v>
      </c>
      <c r="W438" s="2">
        <v>0.4284722222222222</v>
      </c>
      <c r="X438" t="s">
        <v>429</v>
      </c>
      <c r="Y438" t="s">
        <v>453</v>
      </c>
      <c r="Z438" s="46" t="s">
        <v>485</v>
      </c>
      <c r="AA438">
        <v>640</v>
      </c>
      <c r="AB438">
        <v>3</v>
      </c>
      <c r="AC438">
        <v>2</v>
      </c>
      <c r="AD438">
        <v>121.395</v>
      </c>
      <c r="AE438">
        <v>270</v>
      </c>
      <c r="AF438">
        <v>79.674999999999997</v>
      </c>
      <c r="AG438">
        <v>8.7899999999999991</v>
      </c>
      <c r="AH438">
        <v>-999</v>
      </c>
      <c r="AI438" t="s">
        <v>1756</v>
      </c>
      <c r="AJ438" s="46" t="s">
        <v>440</v>
      </c>
      <c r="AK438">
        <v>-999</v>
      </c>
      <c r="AL438">
        <v>-999</v>
      </c>
      <c r="AM438">
        <v>-999</v>
      </c>
      <c r="AN438">
        <v>-999</v>
      </c>
      <c r="AO438" s="46" t="s">
        <v>440</v>
      </c>
      <c r="AP438">
        <v>-999</v>
      </c>
      <c r="AQ438" t="s">
        <v>440</v>
      </c>
      <c r="AR438">
        <v>-999</v>
      </c>
      <c r="AS438" s="46">
        <v>-999</v>
      </c>
      <c r="AT438" s="46" t="s">
        <v>440</v>
      </c>
      <c r="AU438" s="46">
        <v>-999</v>
      </c>
      <c r="AV438" s="46" t="s">
        <v>442</v>
      </c>
      <c r="AW438" s="46" t="s">
        <v>442</v>
      </c>
      <c r="AX438" s="46" t="s">
        <v>442</v>
      </c>
      <c r="AY438" s="46" t="s">
        <v>471</v>
      </c>
      <c r="AZ438" s="46">
        <v>-999</v>
      </c>
      <c r="BA438" t="s">
        <v>442</v>
      </c>
      <c r="BB438">
        <v>-999</v>
      </c>
      <c r="BC438">
        <v>-999</v>
      </c>
      <c r="BD438">
        <v>-999</v>
      </c>
      <c r="BE438">
        <v>-999</v>
      </c>
      <c r="BF438" s="2">
        <v>0.47569444444444442</v>
      </c>
      <c r="BG438">
        <v>2</v>
      </c>
      <c r="BH438" t="s">
        <v>471</v>
      </c>
      <c r="BI438" s="43">
        <v>-999</v>
      </c>
      <c r="BJ438">
        <v>-999</v>
      </c>
      <c r="BK438">
        <v>-999</v>
      </c>
      <c r="BL438" s="2">
        <v>0.48333333333333334</v>
      </c>
      <c r="BM438">
        <v>-999</v>
      </c>
      <c r="BN438">
        <v>-999</v>
      </c>
      <c r="BO438">
        <v>-999</v>
      </c>
      <c r="BP438">
        <v>-999</v>
      </c>
      <c r="BQ438">
        <v>-999</v>
      </c>
      <c r="BR438">
        <v>1190</v>
      </c>
      <c r="BS438">
        <v>-999</v>
      </c>
      <c r="BT438">
        <v>6.6130000000000004</v>
      </c>
      <c r="BU438">
        <v>-17.401</v>
      </c>
      <c r="BV438">
        <v>0.59153299999999998</v>
      </c>
      <c r="BW438">
        <v>0.2181939</v>
      </c>
      <c r="BX438">
        <v>7.3231619999999997E-2</v>
      </c>
      <c r="BY438">
        <v>2.5332150000000001E-2</v>
      </c>
      <c r="BZ438">
        <v>0.2484692</v>
      </c>
      <c r="CA438" t="s">
        <v>429</v>
      </c>
      <c r="CB438">
        <v>0</v>
      </c>
      <c r="CC438">
        <v>1</v>
      </c>
      <c r="CD438">
        <v>1</v>
      </c>
      <c r="CE438">
        <v>20</v>
      </c>
      <c r="CF438">
        <v>30</v>
      </c>
      <c r="CG438">
        <v>0.66666666666666663</v>
      </c>
      <c r="CH438">
        <v>0</v>
      </c>
      <c r="CI438">
        <v>-999</v>
      </c>
      <c r="CJ438">
        <v>-999</v>
      </c>
      <c r="CK438">
        <v>3</v>
      </c>
      <c r="CL438">
        <v>1</v>
      </c>
      <c r="CM438">
        <v>0</v>
      </c>
      <c r="CN438">
        <v>1</v>
      </c>
      <c r="CO438" t="s">
        <v>950</v>
      </c>
      <c r="CP438" t="s">
        <v>931</v>
      </c>
    </row>
    <row r="439" spans="1:94" x14ac:dyDescent="0.3">
      <c r="A439" t="s">
        <v>147</v>
      </c>
      <c r="B439" s="1">
        <v>42443</v>
      </c>
      <c r="C439" t="s">
        <v>390</v>
      </c>
      <c r="D439" s="46" t="s">
        <v>403</v>
      </c>
      <c r="E439" t="s">
        <v>423</v>
      </c>
      <c r="F439">
        <v>26.765830000000001</v>
      </c>
      <c r="G439">
        <v>-80.142359999999996</v>
      </c>
      <c r="H439" s="2">
        <v>0.37847222222222227</v>
      </c>
      <c r="I439">
        <v>82</v>
      </c>
      <c r="J439">
        <v>62.5</v>
      </c>
      <c r="K439">
        <v>85.6</v>
      </c>
      <c r="L439" s="46">
        <v>2.4</v>
      </c>
      <c r="M439" s="2">
        <v>0.48958333333333331</v>
      </c>
      <c r="N439">
        <v>83.3</v>
      </c>
      <c r="O439">
        <v>64.599999999999994</v>
      </c>
      <c r="P439">
        <v>89</v>
      </c>
      <c r="Q439">
        <v>0.6</v>
      </c>
      <c r="R439" t="s">
        <v>440</v>
      </c>
      <c r="S439">
        <v>141</v>
      </c>
      <c r="T439" s="2">
        <v>0.375</v>
      </c>
      <c r="U439" s="2">
        <v>0.44097222222222227</v>
      </c>
      <c r="V439">
        <v>95.000000000000057</v>
      </c>
      <c r="W439" s="2">
        <v>0.43888888888888888</v>
      </c>
      <c r="X439" t="s">
        <v>429</v>
      </c>
      <c r="Y439" t="s">
        <v>453</v>
      </c>
      <c r="Z439" s="46" t="s">
        <v>485</v>
      </c>
      <c r="AA439">
        <v>780</v>
      </c>
      <c r="AB439">
        <v>3</v>
      </c>
      <c r="AC439">
        <v>2</v>
      </c>
      <c r="AD439">
        <v>117.605</v>
      </c>
      <c r="AE439">
        <v>262</v>
      </c>
      <c r="AF439">
        <v>88.51</v>
      </c>
      <c r="AG439">
        <v>9.9749999999999996</v>
      </c>
      <c r="AH439">
        <v>-999</v>
      </c>
      <c r="AI439" t="s">
        <v>1619</v>
      </c>
      <c r="AJ439" s="46" t="s">
        <v>440</v>
      </c>
      <c r="AK439">
        <v>-999</v>
      </c>
      <c r="AL439">
        <v>-999</v>
      </c>
      <c r="AM439">
        <v>-999</v>
      </c>
      <c r="AN439">
        <v>-999</v>
      </c>
      <c r="AO439" s="46" t="s">
        <v>440</v>
      </c>
      <c r="AP439">
        <v>-999</v>
      </c>
      <c r="AQ439" t="s">
        <v>440</v>
      </c>
      <c r="AR439">
        <v>-999</v>
      </c>
      <c r="AS439" s="46">
        <v>-999</v>
      </c>
      <c r="AT439" s="46" t="s">
        <v>440</v>
      </c>
      <c r="AU439" s="46">
        <v>-999</v>
      </c>
      <c r="AV439" s="46" t="s">
        <v>442</v>
      </c>
      <c r="AW439" s="46" t="s">
        <v>442</v>
      </c>
      <c r="AX439" s="46" t="s">
        <v>442</v>
      </c>
      <c r="AY439" s="46" t="s">
        <v>472</v>
      </c>
      <c r="AZ439" s="46">
        <v>-999</v>
      </c>
      <c r="BA439" t="s">
        <v>442</v>
      </c>
      <c r="BB439">
        <v>-999</v>
      </c>
      <c r="BC439">
        <v>-999</v>
      </c>
      <c r="BD439">
        <v>-999</v>
      </c>
      <c r="BE439">
        <v>-999</v>
      </c>
      <c r="BF439" s="2">
        <v>0.48333333333333334</v>
      </c>
      <c r="BG439">
        <v>2.6</v>
      </c>
      <c r="BH439" t="s">
        <v>472</v>
      </c>
      <c r="BI439" s="43">
        <v>-999</v>
      </c>
      <c r="BJ439">
        <v>-999</v>
      </c>
      <c r="BK439">
        <v>-999</v>
      </c>
      <c r="BL439" s="2">
        <v>0.48333333333333334</v>
      </c>
      <c r="BM439">
        <v>-999</v>
      </c>
      <c r="BN439">
        <v>-999</v>
      </c>
      <c r="BO439">
        <v>-999</v>
      </c>
      <c r="BP439">
        <v>-999</v>
      </c>
      <c r="BQ439">
        <v>-999</v>
      </c>
      <c r="BR439" t="s">
        <v>429</v>
      </c>
      <c r="BS439">
        <v>-999</v>
      </c>
      <c r="BT439">
        <v>-999</v>
      </c>
      <c r="BU439">
        <v>-999</v>
      </c>
      <c r="BV439">
        <v>-999</v>
      </c>
      <c r="BW439">
        <v>-999</v>
      </c>
      <c r="BX439">
        <v>-999</v>
      </c>
      <c r="BY439">
        <v>-999</v>
      </c>
      <c r="BZ439">
        <v>-999</v>
      </c>
      <c r="CA439" t="s">
        <v>429</v>
      </c>
      <c r="CB439">
        <v>1</v>
      </c>
      <c r="CC439">
        <v>10</v>
      </c>
      <c r="CD439">
        <v>1</v>
      </c>
      <c r="CE439">
        <v>20</v>
      </c>
      <c r="CF439">
        <v>30</v>
      </c>
      <c r="CG439">
        <v>0.66666666666666663</v>
      </c>
      <c r="CH439">
        <v>0</v>
      </c>
      <c r="CI439">
        <v>-999</v>
      </c>
      <c r="CJ439">
        <v>-999</v>
      </c>
      <c r="CK439">
        <v>3</v>
      </c>
      <c r="CL439">
        <v>1</v>
      </c>
      <c r="CM439">
        <v>0</v>
      </c>
      <c r="CN439">
        <v>1</v>
      </c>
      <c r="CO439" t="s">
        <v>950</v>
      </c>
      <c r="CP439" t="s">
        <v>953</v>
      </c>
    </row>
    <row r="440" spans="1:94" x14ac:dyDescent="0.3">
      <c r="A440" t="s">
        <v>188</v>
      </c>
      <c r="B440" s="1">
        <v>42549</v>
      </c>
      <c r="C440" t="s">
        <v>391</v>
      </c>
      <c r="D440" s="46" t="s">
        <v>403</v>
      </c>
      <c r="E440" t="s">
        <v>423</v>
      </c>
      <c r="F440">
        <v>26.765830000000001</v>
      </c>
      <c r="G440">
        <v>-80.142359999999996</v>
      </c>
      <c r="H440" s="2">
        <v>0.30555555555555552</v>
      </c>
      <c r="I440">
        <v>80.5</v>
      </c>
      <c r="J440">
        <v>82.5</v>
      </c>
      <c r="K440">
        <v>86</v>
      </c>
      <c r="L440" s="46">
        <v>0</v>
      </c>
      <c r="M440" s="2">
        <v>0.43333333333333335</v>
      </c>
      <c r="N440">
        <v>92.8</v>
      </c>
      <c r="O440">
        <v>65</v>
      </c>
      <c r="P440">
        <v>91.8</v>
      </c>
      <c r="Q440">
        <v>0</v>
      </c>
      <c r="R440" t="s">
        <v>440</v>
      </c>
      <c r="S440">
        <v>178</v>
      </c>
      <c r="T440" s="2">
        <v>0.30555555555555552</v>
      </c>
      <c r="U440" s="2">
        <v>0.43055555555555558</v>
      </c>
      <c r="V440">
        <v>180.00000000000009</v>
      </c>
      <c r="W440" s="2">
        <v>0.31180555555555556</v>
      </c>
      <c r="X440" t="s">
        <v>452</v>
      </c>
      <c r="Y440" t="s">
        <v>469</v>
      </c>
      <c r="Z440" s="46" t="s">
        <v>485</v>
      </c>
      <c r="AA440">
        <v>800</v>
      </c>
      <c r="AB440">
        <v>2</v>
      </c>
      <c r="AC440">
        <v>3</v>
      </c>
      <c r="AD440">
        <v>133.11000000000001</v>
      </c>
      <c r="AE440">
        <v>274</v>
      </c>
      <c r="AF440">
        <v>86.07</v>
      </c>
      <c r="AG440">
        <v>10.09</v>
      </c>
      <c r="AH440">
        <v>-999</v>
      </c>
      <c r="AI440" t="s">
        <v>527</v>
      </c>
      <c r="AJ440" s="46" t="s">
        <v>440</v>
      </c>
      <c r="AK440">
        <v>-999</v>
      </c>
      <c r="AL440">
        <v>-999</v>
      </c>
      <c r="AM440">
        <v>-999</v>
      </c>
      <c r="AN440">
        <v>-999</v>
      </c>
      <c r="AO440" s="46" t="s">
        <v>440</v>
      </c>
      <c r="AP440">
        <v>-999</v>
      </c>
      <c r="AQ440">
        <v>-999</v>
      </c>
      <c r="AR440">
        <v>-999</v>
      </c>
      <c r="AS440" s="46">
        <v>-999</v>
      </c>
      <c r="AT440" s="46" t="s">
        <v>442</v>
      </c>
      <c r="AU440" s="46">
        <v>1</v>
      </c>
      <c r="AV440" s="46" t="s">
        <v>442</v>
      </c>
      <c r="AW440" s="46" t="s">
        <v>442</v>
      </c>
      <c r="AX440" s="46" t="s">
        <v>442</v>
      </c>
      <c r="AY440" s="46" t="s">
        <v>471</v>
      </c>
      <c r="AZ440" s="46">
        <v>-999</v>
      </c>
      <c r="BA440" t="s">
        <v>442</v>
      </c>
      <c r="BB440">
        <v>-999</v>
      </c>
      <c r="BC440" s="2">
        <v>0.31319444444444444</v>
      </c>
      <c r="BD440">
        <v>0.4</v>
      </c>
      <c r="BE440" t="s">
        <v>471</v>
      </c>
      <c r="BF440" s="2">
        <v>0.3215277777777778</v>
      </c>
      <c r="BG440">
        <v>1</v>
      </c>
      <c r="BH440" t="s">
        <v>752</v>
      </c>
      <c r="BI440" s="2">
        <v>0.33194444444444443</v>
      </c>
      <c r="BJ440" t="s">
        <v>975</v>
      </c>
      <c r="BL440" s="2">
        <v>0.42777777777777781</v>
      </c>
      <c r="BM440">
        <v>80</v>
      </c>
      <c r="BN440">
        <v>80</v>
      </c>
      <c r="BO440">
        <v>80</v>
      </c>
      <c r="BP440">
        <v>80</v>
      </c>
      <c r="BQ440">
        <v>80</v>
      </c>
      <c r="BR440">
        <v>510</v>
      </c>
      <c r="BS440">
        <v>-999</v>
      </c>
      <c r="BT440">
        <v>7.3109999999999999</v>
      </c>
      <c r="BU440">
        <v>-18.141999999999999</v>
      </c>
      <c r="BV440">
        <v>0.47526099999999999</v>
      </c>
      <c r="BW440">
        <v>0.21011250000000001</v>
      </c>
      <c r="BX440">
        <v>7.3608010000000001E-2</v>
      </c>
      <c r="BY440">
        <v>2.582402E-2</v>
      </c>
      <c r="BZ440">
        <v>0.22295719999999999</v>
      </c>
      <c r="CA440" t="s">
        <v>429</v>
      </c>
      <c r="CB440">
        <v>0</v>
      </c>
      <c r="CC440">
        <v>-999</v>
      </c>
      <c r="CD440">
        <v>1</v>
      </c>
      <c r="CE440">
        <v>50</v>
      </c>
      <c r="CF440" s="45" t="s">
        <v>863</v>
      </c>
      <c r="CG440">
        <v>-999</v>
      </c>
      <c r="CH440" t="s">
        <v>429</v>
      </c>
      <c r="CI440">
        <v>-999</v>
      </c>
      <c r="CJ440">
        <v>-999</v>
      </c>
      <c r="CK440">
        <v>0</v>
      </c>
      <c r="CL440">
        <v>0</v>
      </c>
      <c r="CM440">
        <v>0</v>
      </c>
      <c r="CN440">
        <v>1</v>
      </c>
      <c r="CO440" t="s">
        <v>1816</v>
      </c>
      <c r="CP440" t="s">
        <v>976</v>
      </c>
    </row>
    <row r="441" spans="1:94" x14ac:dyDescent="0.3">
      <c r="A441" t="s">
        <v>189</v>
      </c>
      <c r="B441" s="1">
        <v>42549</v>
      </c>
      <c r="C441" t="s">
        <v>391</v>
      </c>
      <c r="D441" s="46" t="s">
        <v>403</v>
      </c>
      <c r="E441" t="s">
        <v>423</v>
      </c>
      <c r="F441">
        <v>26.765830000000001</v>
      </c>
      <c r="G441">
        <v>-80.142359999999996</v>
      </c>
      <c r="H441" s="2">
        <v>0.30555555555555552</v>
      </c>
      <c r="I441">
        <v>80.5</v>
      </c>
      <c r="J441">
        <v>82.5</v>
      </c>
      <c r="K441">
        <v>86</v>
      </c>
      <c r="L441" s="46">
        <v>0</v>
      </c>
      <c r="M441" s="2">
        <v>0.43333333333333335</v>
      </c>
      <c r="N441">
        <v>92.8</v>
      </c>
      <c r="O441">
        <v>65</v>
      </c>
      <c r="P441">
        <v>91.8</v>
      </c>
      <c r="Q441">
        <v>0</v>
      </c>
      <c r="R441" t="s">
        <v>440</v>
      </c>
      <c r="S441">
        <v>179</v>
      </c>
      <c r="T441" s="2">
        <v>0.30555555555555552</v>
      </c>
      <c r="U441" s="2">
        <v>0.43055555555555558</v>
      </c>
      <c r="V441">
        <v>180.00000000000009</v>
      </c>
      <c r="W441" s="2">
        <v>0.31666666666666665</v>
      </c>
      <c r="X441" t="s">
        <v>452</v>
      </c>
      <c r="Y441" t="s">
        <v>469</v>
      </c>
      <c r="Z441" s="46" t="s">
        <v>489</v>
      </c>
      <c r="AA441">
        <v>1020</v>
      </c>
      <c r="AB441">
        <v>4</v>
      </c>
      <c r="AC441">
        <v>1</v>
      </c>
      <c r="AD441">
        <v>161.02500000000001</v>
      </c>
      <c r="AE441">
        <v>284</v>
      </c>
      <c r="AF441">
        <v>102.49</v>
      </c>
      <c r="AG441">
        <v>11.85</v>
      </c>
      <c r="AH441">
        <v>-999</v>
      </c>
      <c r="AI441" t="s">
        <v>528</v>
      </c>
      <c r="AJ441" s="46" t="s">
        <v>440</v>
      </c>
      <c r="AK441">
        <v>-999</v>
      </c>
      <c r="AL441">
        <v>-999</v>
      </c>
      <c r="AM441">
        <v>-999</v>
      </c>
      <c r="AN441">
        <v>-999</v>
      </c>
      <c r="AO441" s="46" t="s">
        <v>442</v>
      </c>
      <c r="AP441">
        <v>0.59499999999999997</v>
      </c>
      <c r="AQ441">
        <v>-999</v>
      </c>
      <c r="AR441">
        <v>-999</v>
      </c>
      <c r="AS441" s="49">
        <v>0.36388888888888887</v>
      </c>
      <c r="AT441" s="46" t="s">
        <v>442</v>
      </c>
      <c r="AU441" s="46">
        <v>1</v>
      </c>
      <c r="AV441" s="46" t="s">
        <v>442</v>
      </c>
      <c r="AW441" s="46" t="s">
        <v>442</v>
      </c>
      <c r="AX441" s="46" t="s">
        <v>442</v>
      </c>
      <c r="AY441" s="46" t="s">
        <v>463</v>
      </c>
      <c r="AZ441" s="46">
        <v>-999</v>
      </c>
      <c r="BA441" t="s">
        <v>442</v>
      </c>
      <c r="BB441">
        <v>-999</v>
      </c>
      <c r="BC441">
        <v>-999</v>
      </c>
      <c r="BD441">
        <v>-999</v>
      </c>
      <c r="BE441">
        <v>-999</v>
      </c>
      <c r="BF441" s="2" t="s">
        <v>977</v>
      </c>
      <c r="BG441" t="s">
        <v>1836</v>
      </c>
      <c r="BH441" t="s">
        <v>752</v>
      </c>
      <c r="BI441" s="43">
        <v>-999</v>
      </c>
      <c r="BJ441">
        <v>-999</v>
      </c>
      <c r="BK441">
        <v>-999</v>
      </c>
      <c r="BL441" s="2">
        <v>0.42777777777777781</v>
      </c>
      <c r="BM441">
        <v>-999</v>
      </c>
      <c r="BN441">
        <v>-999</v>
      </c>
      <c r="BO441">
        <v>-999</v>
      </c>
      <c r="BP441">
        <v>-999</v>
      </c>
      <c r="BQ441">
        <v>-999</v>
      </c>
      <c r="BR441">
        <v>1230</v>
      </c>
      <c r="BS441">
        <v>-999</v>
      </c>
      <c r="BT441">
        <v>6.5410000000000004</v>
      </c>
      <c r="BU441">
        <v>-21.387</v>
      </c>
      <c r="BV441">
        <v>0.38538689999999998</v>
      </c>
      <c r="BW441">
        <v>0.28451290000000001</v>
      </c>
      <c r="BX441">
        <v>0.12378160000000001</v>
      </c>
      <c r="BY441">
        <v>3.8623030000000003E-2</v>
      </c>
      <c r="BZ441">
        <v>0.40729700000000002</v>
      </c>
      <c r="CA441" t="s">
        <v>429</v>
      </c>
      <c r="CB441">
        <v>0</v>
      </c>
      <c r="CC441">
        <v>-999</v>
      </c>
      <c r="CD441">
        <v>1</v>
      </c>
      <c r="CE441">
        <v>50</v>
      </c>
      <c r="CF441" s="45" t="s">
        <v>863</v>
      </c>
      <c r="CG441">
        <v>-999</v>
      </c>
      <c r="CH441" t="s">
        <v>429</v>
      </c>
      <c r="CI441">
        <v>-999</v>
      </c>
      <c r="CJ441">
        <v>-999</v>
      </c>
      <c r="CK441">
        <v>0</v>
      </c>
      <c r="CL441">
        <v>0</v>
      </c>
      <c r="CM441">
        <v>0</v>
      </c>
      <c r="CN441">
        <v>1</v>
      </c>
      <c r="CO441" t="s">
        <v>1816</v>
      </c>
      <c r="CP441" t="s">
        <v>978</v>
      </c>
    </row>
    <row r="442" spans="1:94" x14ac:dyDescent="0.3">
      <c r="A442" t="s">
        <v>190</v>
      </c>
      <c r="B442" s="1">
        <v>42549</v>
      </c>
      <c r="C442" t="s">
        <v>391</v>
      </c>
      <c r="D442" s="46" t="s">
        <v>403</v>
      </c>
      <c r="E442" t="s">
        <v>423</v>
      </c>
      <c r="F442">
        <v>26.765830000000001</v>
      </c>
      <c r="G442">
        <v>-80.142359999999996</v>
      </c>
      <c r="H442" s="2">
        <v>0.30555555555555552</v>
      </c>
      <c r="I442">
        <v>80.5</v>
      </c>
      <c r="J442">
        <v>82.5</v>
      </c>
      <c r="K442">
        <v>86</v>
      </c>
      <c r="L442" s="46">
        <v>0</v>
      </c>
      <c r="M442" s="2">
        <v>0.43333333333333335</v>
      </c>
      <c r="N442">
        <v>92.8</v>
      </c>
      <c r="O442">
        <v>65</v>
      </c>
      <c r="P442">
        <v>91.8</v>
      </c>
      <c r="Q442">
        <v>0</v>
      </c>
      <c r="R442" t="s">
        <v>440</v>
      </c>
      <c r="S442">
        <v>180</v>
      </c>
      <c r="T442" s="2">
        <v>0.30555555555555552</v>
      </c>
      <c r="U442" s="2">
        <v>0.43055555555555558</v>
      </c>
      <c r="V442">
        <v>180.00000000000009</v>
      </c>
      <c r="W442" s="2">
        <v>0.31944444444444448</v>
      </c>
      <c r="X442" t="s">
        <v>452</v>
      </c>
      <c r="Y442" t="s">
        <v>469</v>
      </c>
      <c r="Z442" s="46" t="s">
        <v>485</v>
      </c>
      <c r="AA442">
        <v>740</v>
      </c>
      <c r="AB442">
        <v>4</v>
      </c>
      <c r="AC442">
        <v>1</v>
      </c>
      <c r="AD442">
        <v>120.425</v>
      </c>
      <c r="AE442">
        <v>267</v>
      </c>
      <c r="AF442">
        <v>81.489999999999995</v>
      </c>
      <c r="AG442">
        <v>8.7149999999999999</v>
      </c>
      <c r="AH442">
        <v>-999</v>
      </c>
      <c r="AI442" t="s">
        <v>529</v>
      </c>
      <c r="AJ442" s="46" t="s">
        <v>440</v>
      </c>
      <c r="AK442">
        <v>-999</v>
      </c>
      <c r="AL442">
        <v>-999</v>
      </c>
      <c r="AM442">
        <v>-999</v>
      </c>
      <c r="AN442">
        <v>-999</v>
      </c>
      <c r="AO442" s="46" t="s">
        <v>440</v>
      </c>
      <c r="AP442">
        <v>-999</v>
      </c>
      <c r="AQ442">
        <v>-999</v>
      </c>
      <c r="AR442">
        <v>-999</v>
      </c>
      <c r="AS442" s="49">
        <v>0.32916666666666666</v>
      </c>
      <c r="AT442" s="46" t="s">
        <v>442</v>
      </c>
      <c r="AU442" s="46">
        <v>1</v>
      </c>
      <c r="AV442" s="46" t="s">
        <v>442</v>
      </c>
      <c r="AW442" s="46" t="s">
        <v>442</v>
      </c>
      <c r="AX442" s="46" t="s">
        <v>442</v>
      </c>
      <c r="AY442" s="46" t="s">
        <v>466</v>
      </c>
      <c r="AZ442" s="46">
        <v>-999</v>
      </c>
      <c r="BA442" t="s">
        <v>442</v>
      </c>
      <c r="BB442">
        <v>-999</v>
      </c>
      <c r="BC442" s="2">
        <v>0.32083333333333336</v>
      </c>
      <c r="BD442">
        <v>0.42</v>
      </c>
      <c r="BE442" t="s">
        <v>471</v>
      </c>
      <c r="BF442" s="2">
        <v>0.3298611111111111</v>
      </c>
      <c r="BG442">
        <v>1</v>
      </c>
      <c r="BH442" t="s">
        <v>752</v>
      </c>
      <c r="BI442" s="43">
        <v>-999</v>
      </c>
      <c r="BJ442">
        <v>-999</v>
      </c>
      <c r="BK442">
        <v>-999</v>
      </c>
      <c r="BL442" s="2">
        <v>0.42777777777777781</v>
      </c>
      <c r="BM442">
        <v>-999</v>
      </c>
      <c r="BN442">
        <v>-999</v>
      </c>
      <c r="BO442">
        <v>-999</v>
      </c>
      <c r="BP442">
        <v>-999</v>
      </c>
      <c r="BQ442">
        <v>-999</v>
      </c>
      <c r="BR442">
        <v>870</v>
      </c>
      <c r="BS442">
        <v>-999</v>
      </c>
      <c r="BT442">
        <v>6.5860000000000003</v>
      </c>
      <c r="BU442">
        <v>-19.638999999999999</v>
      </c>
      <c r="BV442">
        <v>0.46836349999999999</v>
      </c>
      <c r="BW442">
        <v>0.23095560000000001</v>
      </c>
      <c r="BX442">
        <v>8.3172940000000001E-2</v>
      </c>
      <c r="BY442">
        <v>3.1998150000000003E-2</v>
      </c>
      <c r="BZ442">
        <v>0.3398388</v>
      </c>
      <c r="CA442" t="s">
        <v>429</v>
      </c>
      <c r="CB442">
        <v>0</v>
      </c>
      <c r="CC442">
        <v>-999</v>
      </c>
      <c r="CD442">
        <v>1</v>
      </c>
      <c r="CE442">
        <v>50</v>
      </c>
      <c r="CF442" s="45" t="s">
        <v>863</v>
      </c>
      <c r="CG442">
        <v>-999</v>
      </c>
      <c r="CH442" t="s">
        <v>429</v>
      </c>
      <c r="CI442">
        <v>-999</v>
      </c>
      <c r="CJ442">
        <v>-999</v>
      </c>
      <c r="CK442">
        <v>0</v>
      </c>
      <c r="CL442">
        <v>0</v>
      </c>
      <c r="CM442">
        <v>0</v>
      </c>
      <c r="CN442">
        <v>1</v>
      </c>
      <c r="CO442" t="s">
        <v>1816</v>
      </c>
      <c r="CP442" t="s">
        <v>979</v>
      </c>
    </row>
    <row r="443" spans="1:94" x14ac:dyDescent="0.3">
      <c r="A443" t="s">
        <v>191</v>
      </c>
      <c r="B443" s="1">
        <v>42549</v>
      </c>
      <c r="C443" t="s">
        <v>391</v>
      </c>
      <c r="D443" s="46" t="s">
        <v>403</v>
      </c>
      <c r="E443" t="s">
        <v>423</v>
      </c>
      <c r="F443">
        <v>26.765830000000001</v>
      </c>
      <c r="G443">
        <v>-80.142359999999996</v>
      </c>
      <c r="H443" s="2">
        <v>0.30555555555555552</v>
      </c>
      <c r="I443">
        <v>80.5</v>
      </c>
      <c r="J443">
        <v>82.5</v>
      </c>
      <c r="K443">
        <v>86</v>
      </c>
      <c r="L443" s="46">
        <v>0</v>
      </c>
      <c r="M443" s="2">
        <v>0.43333333333333335</v>
      </c>
      <c r="N443">
        <v>92.8</v>
      </c>
      <c r="O443">
        <v>65</v>
      </c>
      <c r="P443">
        <v>91.8</v>
      </c>
      <c r="Q443">
        <v>0</v>
      </c>
      <c r="R443" t="s">
        <v>440</v>
      </c>
      <c r="S443">
        <v>181</v>
      </c>
      <c r="T443" s="2">
        <v>0.30555555555555552</v>
      </c>
      <c r="U443" s="2">
        <v>0.43055555555555558</v>
      </c>
      <c r="V443">
        <v>180.00000000000009</v>
      </c>
      <c r="W443" s="2">
        <v>0.32777777777777778</v>
      </c>
      <c r="X443" t="s">
        <v>452</v>
      </c>
      <c r="Y443" t="s">
        <v>469</v>
      </c>
      <c r="Z443" s="46" t="s">
        <v>487</v>
      </c>
      <c r="AA443">
        <v>600</v>
      </c>
      <c r="AB443">
        <v>2</v>
      </c>
      <c r="AC443">
        <v>2</v>
      </c>
      <c r="AD443">
        <v>103.455</v>
      </c>
      <c r="AE443">
        <v>269</v>
      </c>
      <c r="AF443">
        <v>87.355000000000004</v>
      </c>
      <c r="AG443">
        <v>9.6999999999999993</v>
      </c>
      <c r="AH443">
        <v>-999</v>
      </c>
      <c r="AI443" t="s">
        <v>530</v>
      </c>
      <c r="AJ443" s="46" t="s">
        <v>440</v>
      </c>
      <c r="AK443">
        <v>-999</v>
      </c>
      <c r="AL443">
        <v>-999</v>
      </c>
      <c r="AM443">
        <v>-999</v>
      </c>
      <c r="AN443">
        <v>-999</v>
      </c>
      <c r="AO443" s="46" t="s">
        <v>442</v>
      </c>
      <c r="AP443">
        <v>0.78100000000000003</v>
      </c>
      <c r="AQ443">
        <v>-999</v>
      </c>
      <c r="AR443">
        <v>-999</v>
      </c>
      <c r="AS443" s="46">
        <v>-999</v>
      </c>
      <c r="AT443" s="46" t="s">
        <v>442</v>
      </c>
      <c r="AU443" s="46">
        <v>0</v>
      </c>
      <c r="AV443" s="46" t="s">
        <v>442</v>
      </c>
      <c r="AW443" s="46" t="s">
        <v>442</v>
      </c>
      <c r="AX443" s="46" t="s">
        <v>442</v>
      </c>
      <c r="AY443" s="46" t="s">
        <v>463</v>
      </c>
      <c r="AZ443" s="46">
        <v>-999</v>
      </c>
      <c r="BA443" t="s">
        <v>442</v>
      </c>
      <c r="BB443">
        <v>-999</v>
      </c>
      <c r="BC443">
        <v>-999</v>
      </c>
      <c r="BD443">
        <v>-999</v>
      </c>
      <c r="BE443">
        <v>-999</v>
      </c>
      <c r="BF443" s="2">
        <v>0.37152777777777773</v>
      </c>
      <c r="BG443">
        <v>0.9</v>
      </c>
      <c r="BH443" t="s">
        <v>752</v>
      </c>
      <c r="BI443" s="43">
        <v>-999</v>
      </c>
      <c r="BJ443">
        <v>-999</v>
      </c>
      <c r="BK443">
        <v>-999</v>
      </c>
      <c r="BL443" s="2">
        <v>0.42777777777777781</v>
      </c>
      <c r="BM443">
        <v>-999</v>
      </c>
      <c r="BN443">
        <v>-999</v>
      </c>
      <c r="BO443">
        <v>-999</v>
      </c>
      <c r="BP443">
        <v>-999</v>
      </c>
      <c r="BQ443">
        <v>-999</v>
      </c>
      <c r="BR443">
        <v>380</v>
      </c>
      <c r="BS443">
        <v>-999</v>
      </c>
      <c r="BT443">
        <v>6.7799999999999994</v>
      </c>
      <c r="BU443">
        <v>-20.773</v>
      </c>
      <c r="BV443">
        <v>0.39964129999999998</v>
      </c>
      <c r="BW443">
        <v>0.24673149999999999</v>
      </c>
      <c r="BX443">
        <v>8.3826139999999993E-2</v>
      </c>
      <c r="BY443">
        <v>2.9646039999999999E-2</v>
      </c>
      <c r="BZ443">
        <v>0.36365589999999998</v>
      </c>
      <c r="CA443" t="s">
        <v>429</v>
      </c>
      <c r="CB443">
        <v>0</v>
      </c>
      <c r="CC443">
        <v>-999</v>
      </c>
      <c r="CD443">
        <v>1</v>
      </c>
      <c r="CE443">
        <v>50</v>
      </c>
      <c r="CF443" s="45" t="s">
        <v>863</v>
      </c>
      <c r="CG443">
        <v>-999</v>
      </c>
      <c r="CH443" t="s">
        <v>429</v>
      </c>
      <c r="CI443">
        <v>-999</v>
      </c>
      <c r="CJ443">
        <v>-999</v>
      </c>
      <c r="CK443">
        <v>0</v>
      </c>
      <c r="CL443">
        <v>0</v>
      </c>
      <c r="CM443">
        <v>0</v>
      </c>
      <c r="CN443">
        <v>1</v>
      </c>
      <c r="CO443" t="s">
        <v>1816</v>
      </c>
    </row>
    <row r="444" spans="1:94" x14ac:dyDescent="0.3">
      <c r="A444" t="s">
        <v>192</v>
      </c>
      <c r="B444" s="1">
        <v>42549</v>
      </c>
      <c r="C444" t="s">
        <v>391</v>
      </c>
      <c r="D444" s="46" t="s">
        <v>403</v>
      </c>
      <c r="E444" t="s">
        <v>423</v>
      </c>
      <c r="F444">
        <v>26.765830000000001</v>
      </c>
      <c r="G444">
        <v>-80.142359999999996</v>
      </c>
      <c r="H444" s="2">
        <v>0.30555555555555552</v>
      </c>
      <c r="I444">
        <v>80.5</v>
      </c>
      <c r="J444">
        <v>82.5</v>
      </c>
      <c r="K444">
        <v>86</v>
      </c>
      <c r="L444" s="46">
        <v>0</v>
      </c>
      <c r="M444" s="2">
        <v>0.43333333333333335</v>
      </c>
      <c r="N444">
        <v>92.8</v>
      </c>
      <c r="O444">
        <v>65</v>
      </c>
      <c r="P444">
        <v>91.8</v>
      </c>
      <c r="Q444">
        <v>0</v>
      </c>
      <c r="R444" t="s">
        <v>440</v>
      </c>
      <c r="S444">
        <v>182</v>
      </c>
      <c r="T444" s="2">
        <v>0.30555555555555552</v>
      </c>
      <c r="U444" s="2">
        <v>0.43055555555555558</v>
      </c>
      <c r="V444">
        <v>180.00000000000009</v>
      </c>
      <c r="W444" s="2">
        <v>0.33263888888888887</v>
      </c>
      <c r="X444" t="s">
        <v>452</v>
      </c>
      <c r="Y444" t="s">
        <v>469</v>
      </c>
      <c r="Z444" s="46" t="s">
        <v>487</v>
      </c>
      <c r="AA444">
        <v>700</v>
      </c>
      <c r="AB444">
        <v>2</v>
      </c>
      <c r="AC444">
        <v>2</v>
      </c>
      <c r="AD444">
        <v>111.42</v>
      </c>
      <c r="AE444">
        <v>269</v>
      </c>
      <c r="AF444">
        <v>89.86</v>
      </c>
      <c r="AG444">
        <v>9.69</v>
      </c>
      <c r="AH444">
        <v>-999</v>
      </c>
      <c r="AI444" t="s">
        <v>531</v>
      </c>
      <c r="AJ444" s="46" t="s">
        <v>440</v>
      </c>
      <c r="AK444">
        <v>-999</v>
      </c>
      <c r="AL444">
        <v>-999</v>
      </c>
      <c r="AM444">
        <v>-999</v>
      </c>
      <c r="AN444">
        <v>-999</v>
      </c>
      <c r="AO444" s="46" t="s">
        <v>440</v>
      </c>
      <c r="AP444">
        <v>-999</v>
      </c>
      <c r="AQ444">
        <v>-999</v>
      </c>
      <c r="AR444">
        <v>-999</v>
      </c>
      <c r="AS444" s="46">
        <v>-999</v>
      </c>
      <c r="AT444" s="46" t="s">
        <v>440</v>
      </c>
      <c r="AU444" s="46">
        <v>-999</v>
      </c>
      <c r="AV444" s="46" t="s">
        <v>442</v>
      </c>
      <c r="AW444" s="46" t="s">
        <v>442</v>
      </c>
      <c r="AX444" s="46" t="s">
        <v>442</v>
      </c>
      <c r="AY444" s="46" t="s">
        <v>463</v>
      </c>
      <c r="AZ444" s="46">
        <v>-999</v>
      </c>
      <c r="BA444" t="s">
        <v>442</v>
      </c>
      <c r="BB444">
        <v>-999</v>
      </c>
      <c r="BC444">
        <v>-999</v>
      </c>
      <c r="BD444">
        <v>-999</v>
      </c>
      <c r="BE444">
        <v>-999</v>
      </c>
      <c r="BF444" s="2">
        <v>0.39097222222222222</v>
      </c>
      <c r="BG444">
        <v>1</v>
      </c>
      <c r="BH444" t="s">
        <v>752</v>
      </c>
      <c r="BI444" s="43">
        <v>-999</v>
      </c>
      <c r="BJ444">
        <v>-999</v>
      </c>
      <c r="BK444">
        <v>-999</v>
      </c>
      <c r="BL444" s="2">
        <v>0.42777777777777781</v>
      </c>
      <c r="BM444">
        <v>-999</v>
      </c>
      <c r="BN444">
        <v>-999</v>
      </c>
      <c r="BO444">
        <v>-999</v>
      </c>
      <c r="BP444">
        <v>-999</v>
      </c>
      <c r="BQ444">
        <v>-999</v>
      </c>
      <c r="BR444">
        <v>510</v>
      </c>
      <c r="BS444">
        <v>-999</v>
      </c>
      <c r="BT444">
        <v>6.6530000000000005</v>
      </c>
      <c r="BU444">
        <v>-22.847000000000001</v>
      </c>
      <c r="BV444">
        <v>0.33722780000000002</v>
      </c>
      <c r="BW444">
        <v>0.20257629999999999</v>
      </c>
      <c r="BX444">
        <v>7.6574820000000002E-2</v>
      </c>
      <c r="BY444">
        <v>3.010096E-2</v>
      </c>
      <c r="BZ444">
        <v>0.4470034</v>
      </c>
      <c r="CA444" t="s">
        <v>429</v>
      </c>
      <c r="CB444">
        <v>1</v>
      </c>
      <c r="CC444">
        <v>2</v>
      </c>
      <c r="CD444">
        <v>1</v>
      </c>
      <c r="CE444">
        <v>50</v>
      </c>
      <c r="CF444" s="45" t="s">
        <v>863</v>
      </c>
      <c r="CG444">
        <v>-999</v>
      </c>
      <c r="CH444" t="s">
        <v>429</v>
      </c>
      <c r="CI444">
        <v>-999</v>
      </c>
      <c r="CJ444">
        <v>-999</v>
      </c>
      <c r="CK444">
        <v>0</v>
      </c>
      <c r="CL444">
        <v>0</v>
      </c>
      <c r="CM444">
        <v>0</v>
      </c>
      <c r="CN444">
        <v>1</v>
      </c>
      <c r="CO444" t="s">
        <v>1816</v>
      </c>
    </row>
    <row r="445" spans="1:94" x14ac:dyDescent="0.3">
      <c r="A445" t="s">
        <v>193</v>
      </c>
      <c r="B445" s="1">
        <v>42549</v>
      </c>
      <c r="C445" t="s">
        <v>391</v>
      </c>
      <c r="D445" s="46" t="s">
        <v>403</v>
      </c>
      <c r="E445" t="s">
        <v>423</v>
      </c>
      <c r="F445">
        <v>26.765830000000001</v>
      </c>
      <c r="G445">
        <v>-80.142359999999996</v>
      </c>
      <c r="H445" s="2">
        <v>0.30555555555555552</v>
      </c>
      <c r="I445">
        <v>80.5</v>
      </c>
      <c r="J445">
        <v>82.5</v>
      </c>
      <c r="K445">
        <v>86</v>
      </c>
      <c r="L445" s="46">
        <v>0</v>
      </c>
      <c r="M445" s="2">
        <v>0.43333333333333335</v>
      </c>
      <c r="N445">
        <v>92.8</v>
      </c>
      <c r="O445">
        <v>65</v>
      </c>
      <c r="P445">
        <v>91.8</v>
      </c>
      <c r="Q445">
        <v>0</v>
      </c>
      <c r="R445" t="s">
        <v>440</v>
      </c>
      <c r="S445">
        <v>183</v>
      </c>
      <c r="T445" s="2">
        <v>0.30555555555555552</v>
      </c>
      <c r="U445" s="2">
        <v>0.43055555555555558</v>
      </c>
      <c r="V445">
        <v>180.00000000000009</v>
      </c>
      <c r="W445" s="2">
        <v>0.33263888888888887</v>
      </c>
      <c r="X445" t="s">
        <v>452</v>
      </c>
      <c r="Y445" t="s">
        <v>469</v>
      </c>
      <c r="Z445" s="46" t="s">
        <v>485</v>
      </c>
      <c r="AA445">
        <v>820</v>
      </c>
      <c r="AB445">
        <v>4</v>
      </c>
      <c r="AC445">
        <v>1</v>
      </c>
      <c r="AD445">
        <v>115.205</v>
      </c>
      <c r="AE445">
        <v>270</v>
      </c>
      <c r="AF445">
        <v>80.194999999999993</v>
      </c>
      <c r="AG445">
        <v>9.625</v>
      </c>
      <c r="AH445">
        <v>-999</v>
      </c>
      <c r="AI445" t="s">
        <v>532</v>
      </c>
      <c r="AJ445" s="46" t="s">
        <v>440</v>
      </c>
      <c r="AK445">
        <v>-999</v>
      </c>
      <c r="AL445">
        <v>-999</v>
      </c>
      <c r="AM445">
        <v>-999</v>
      </c>
      <c r="AN445">
        <v>-999</v>
      </c>
      <c r="AO445" s="46" t="s">
        <v>440</v>
      </c>
      <c r="AP445">
        <v>-999</v>
      </c>
      <c r="AQ445">
        <v>-999</v>
      </c>
      <c r="AR445">
        <v>-999</v>
      </c>
      <c r="AS445" s="46">
        <v>-999</v>
      </c>
      <c r="AT445" s="46" t="s">
        <v>440</v>
      </c>
      <c r="AU445" s="46">
        <v>-999</v>
      </c>
      <c r="AV445" s="46" t="s">
        <v>442</v>
      </c>
      <c r="AW445" s="46" t="s">
        <v>442</v>
      </c>
      <c r="AX445" s="46" t="s">
        <v>442</v>
      </c>
      <c r="AY445" s="46" t="s">
        <v>463</v>
      </c>
      <c r="AZ445" s="46">
        <v>-999</v>
      </c>
      <c r="BA445" t="s">
        <v>442</v>
      </c>
      <c r="BB445">
        <v>-999</v>
      </c>
      <c r="BC445">
        <v>-999</v>
      </c>
      <c r="BD445">
        <v>-999</v>
      </c>
      <c r="BE445">
        <v>-999</v>
      </c>
      <c r="BF445" s="2" t="s">
        <v>980</v>
      </c>
      <c r="BG445" t="s">
        <v>1837</v>
      </c>
      <c r="BH445" t="s">
        <v>463</v>
      </c>
      <c r="BI445" s="43">
        <v>-999</v>
      </c>
      <c r="BJ445">
        <v>-999</v>
      </c>
      <c r="BK445">
        <v>-999</v>
      </c>
      <c r="BL445" s="2">
        <v>0.42777777777777781</v>
      </c>
      <c r="BM445">
        <v>-999</v>
      </c>
      <c r="BN445">
        <v>-999</v>
      </c>
      <c r="BO445">
        <v>-999</v>
      </c>
      <c r="BP445">
        <v>-999</v>
      </c>
      <c r="BQ445">
        <v>-999</v>
      </c>
      <c r="BR445">
        <v>1090</v>
      </c>
      <c r="BS445">
        <v>-999</v>
      </c>
      <c r="BT445">
        <v>7.1099999999999994</v>
      </c>
      <c r="BU445">
        <v>-17.567</v>
      </c>
      <c r="BV445">
        <v>0.52574169999999998</v>
      </c>
      <c r="BW445">
        <v>0.2079734</v>
      </c>
      <c r="BX445">
        <v>7.4218989999999999E-2</v>
      </c>
      <c r="BY445">
        <v>2.641578E-2</v>
      </c>
      <c r="BZ445">
        <v>0.2199786</v>
      </c>
      <c r="CA445" t="s">
        <v>429</v>
      </c>
      <c r="CB445">
        <v>1</v>
      </c>
      <c r="CC445">
        <v>2</v>
      </c>
      <c r="CD445">
        <v>1</v>
      </c>
      <c r="CE445">
        <v>50</v>
      </c>
      <c r="CF445" s="45" t="s">
        <v>863</v>
      </c>
      <c r="CG445">
        <v>-999</v>
      </c>
      <c r="CH445" t="s">
        <v>429</v>
      </c>
      <c r="CI445">
        <v>-999</v>
      </c>
      <c r="CJ445">
        <v>-999</v>
      </c>
      <c r="CK445">
        <v>0</v>
      </c>
      <c r="CL445">
        <v>0</v>
      </c>
      <c r="CM445">
        <v>0</v>
      </c>
      <c r="CN445">
        <v>1</v>
      </c>
      <c r="CO445" t="s">
        <v>1816</v>
      </c>
      <c r="CP445" t="s">
        <v>981</v>
      </c>
    </row>
    <row r="446" spans="1:94" x14ac:dyDescent="0.3">
      <c r="A446" t="s">
        <v>194</v>
      </c>
      <c r="B446" s="1">
        <v>42549</v>
      </c>
      <c r="C446" t="s">
        <v>391</v>
      </c>
      <c r="D446" s="46" t="s">
        <v>403</v>
      </c>
      <c r="E446" t="s">
        <v>423</v>
      </c>
      <c r="F446">
        <v>26.765830000000001</v>
      </c>
      <c r="G446">
        <v>-80.142359999999996</v>
      </c>
      <c r="H446" s="2">
        <v>0.30555555555555552</v>
      </c>
      <c r="I446">
        <v>80.5</v>
      </c>
      <c r="J446">
        <v>82.5</v>
      </c>
      <c r="K446">
        <v>86</v>
      </c>
      <c r="L446" s="46">
        <v>0</v>
      </c>
      <c r="M446" s="2">
        <v>0.43333333333333335</v>
      </c>
      <c r="N446">
        <v>92.8</v>
      </c>
      <c r="O446">
        <v>65</v>
      </c>
      <c r="P446">
        <v>91.8</v>
      </c>
      <c r="Q446">
        <v>0</v>
      </c>
      <c r="R446" t="s">
        <v>440</v>
      </c>
      <c r="S446">
        <v>184</v>
      </c>
      <c r="T446" s="2">
        <v>0.30555555555555552</v>
      </c>
      <c r="U446" s="2">
        <v>0.43055555555555558</v>
      </c>
      <c r="V446">
        <v>180.00000000000009</v>
      </c>
      <c r="W446" s="2">
        <v>0.34027777777777773</v>
      </c>
      <c r="X446" t="s">
        <v>452</v>
      </c>
      <c r="Y446" t="s">
        <v>470</v>
      </c>
      <c r="Z446" s="46" t="s">
        <v>485</v>
      </c>
      <c r="AA446">
        <v>820</v>
      </c>
      <c r="AB446">
        <v>2</v>
      </c>
      <c r="AC446">
        <v>2</v>
      </c>
      <c r="AD446">
        <v>135.03</v>
      </c>
      <c r="AE446">
        <v>262</v>
      </c>
      <c r="AF446">
        <v>82.83</v>
      </c>
      <c r="AG446">
        <v>11.44</v>
      </c>
      <c r="AH446" t="s">
        <v>502</v>
      </c>
      <c r="AI446" t="s">
        <v>533</v>
      </c>
      <c r="AJ446" s="46" t="s">
        <v>442</v>
      </c>
      <c r="AK446">
        <v>39</v>
      </c>
      <c r="AL446" t="s">
        <v>440</v>
      </c>
      <c r="AM446">
        <v>-999</v>
      </c>
      <c r="AN446">
        <v>-999</v>
      </c>
      <c r="AO446" s="46" t="s">
        <v>440</v>
      </c>
      <c r="AP446">
        <v>-999</v>
      </c>
      <c r="AQ446">
        <v>-999</v>
      </c>
      <c r="AR446">
        <v>-999</v>
      </c>
      <c r="AS446" s="46">
        <v>-999</v>
      </c>
      <c r="AT446" s="46" t="s">
        <v>440</v>
      </c>
      <c r="AU446" s="46">
        <v>-999</v>
      </c>
      <c r="AV446" s="46" t="s">
        <v>442</v>
      </c>
      <c r="AW446" s="46" t="s">
        <v>442</v>
      </c>
      <c r="AX446" s="46" t="s">
        <v>442</v>
      </c>
      <c r="AY446" s="46" t="s">
        <v>463</v>
      </c>
      <c r="AZ446" s="46">
        <v>-999</v>
      </c>
      <c r="BA446" t="s">
        <v>442</v>
      </c>
      <c r="BB446">
        <v>-999</v>
      </c>
      <c r="BC446">
        <v>-999</v>
      </c>
      <c r="BD446">
        <v>-999</v>
      </c>
      <c r="BE446">
        <v>-999</v>
      </c>
      <c r="BF446" s="2" t="s">
        <v>982</v>
      </c>
      <c r="BG446" t="s">
        <v>1836</v>
      </c>
      <c r="BH446" t="s">
        <v>463</v>
      </c>
      <c r="BI446" s="43">
        <v>-999</v>
      </c>
      <c r="BJ446">
        <v>-999</v>
      </c>
      <c r="BK446">
        <v>-999</v>
      </c>
      <c r="BL446" s="2">
        <v>0.42777777777777781</v>
      </c>
      <c r="BM446">
        <v>-999</v>
      </c>
      <c r="BN446">
        <v>-999</v>
      </c>
      <c r="BO446">
        <v>-999</v>
      </c>
      <c r="BP446">
        <v>-999</v>
      </c>
      <c r="BQ446">
        <v>-999</v>
      </c>
      <c r="BR446">
        <v>1250</v>
      </c>
      <c r="BS446">
        <v>-999</v>
      </c>
      <c r="BT446">
        <v>6.6609999999999996</v>
      </c>
      <c r="BU446">
        <v>-20.306000000000001</v>
      </c>
      <c r="BV446">
        <v>0.38538689999999998</v>
      </c>
      <c r="BW446">
        <v>0.2590964</v>
      </c>
      <c r="BX446">
        <v>9.0354630000000005E-2</v>
      </c>
      <c r="BY446">
        <v>3.217333E-2</v>
      </c>
      <c r="BZ446">
        <v>0.40729700000000002</v>
      </c>
      <c r="CA446" t="s">
        <v>429</v>
      </c>
      <c r="CB446">
        <v>0</v>
      </c>
      <c r="CC446">
        <v>-999</v>
      </c>
      <c r="CD446">
        <v>1</v>
      </c>
      <c r="CE446">
        <v>50</v>
      </c>
      <c r="CF446" s="45" t="s">
        <v>863</v>
      </c>
      <c r="CG446">
        <v>-999</v>
      </c>
      <c r="CH446" t="s">
        <v>429</v>
      </c>
      <c r="CI446">
        <v>-999</v>
      </c>
      <c r="CJ446">
        <v>-999</v>
      </c>
      <c r="CK446">
        <v>0</v>
      </c>
      <c r="CL446">
        <v>0</v>
      </c>
      <c r="CM446">
        <v>0</v>
      </c>
      <c r="CN446">
        <v>1</v>
      </c>
      <c r="CO446" t="s">
        <v>1816</v>
      </c>
      <c r="CP446" t="s">
        <v>981</v>
      </c>
    </row>
    <row r="447" spans="1:94" x14ac:dyDescent="0.3">
      <c r="A447" t="s">
        <v>195</v>
      </c>
      <c r="B447" s="1">
        <v>42549</v>
      </c>
      <c r="C447" t="s">
        <v>391</v>
      </c>
      <c r="D447" s="46" t="s">
        <v>403</v>
      </c>
      <c r="E447" t="s">
        <v>423</v>
      </c>
      <c r="F447">
        <v>26.765830000000001</v>
      </c>
      <c r="G447">
        <v>-80.142359999999996</v>
      </c>
      <c r="H447" s="2">
        <v>0.30555555555555552</v>
      </c>
      <c r="I447">
        <v>80.5</v>
      </c>
      <c r="J447">
        <v>82.5</v>
      </c>
      <c r="K447">
        <v>86</v>
      </c>
      <c r="L447" s="46">
        <v>0</v>
      </c>
      <c r="M447" s="2">
        <v>0.43333333333333335</v>
      </c>
      <c r="N447">
        <v>92.8</v>
      </c>
      <c r="O447">
        <v>65</v>
      </c>
      <c r="P447">
        <v>91.8</v>
      </c>
      <c r="Q447">
        <v>0</v>
      </c>
      <c r="R447" t="s">
        <v>440</v>
      </c>
      <c r="S447">
        <v>185</v>
      </c>
      <c r="T447" s="2">
        <v>0.30555555555555552</v>
      </c>
      <c r="U447" s="2">
        <v>0.43055555555555558</v>
      </c>
      <c r="V447">
        <v>180.00000000000009</v>
      </c>
      <c r="W447" s="2">
        <v>0.40902777777777777</v>
      </c>
      <c r="X447" t="s">
        <v>455</v>
      </c>
      <c r="Y447" t="s">
        <v>469</v>
      </c>
      <c r="Z447" s="46" t="s">
        <v>485</v>
      </c>
      <c r="AA447">
        <v>780</v>
      </c>
      <c r="AB447">
        <v>3</v>
      </c>
      <c r="AC447">
        <v>2</v>
      </c>
      <c r="AD447">
        <v>127.71</v>
      </c>
      <c r="AE447">
        <v>273</v>
      </c>
      <c r="AF447">
        <v>90.6</v>
      </c>
      <c r="AG447">
        <v>10.81</v>
      </c>
      <c r="AH447">
        <v>-999</v>
      </c>
      <c r="AI447" t="s">
        <v>534</v>
      </c>
      <c r="AJ447" s="46" t="s">
        <v>440</v>
      </c>
      <c r="AK447">
        <v>-999</v>
      </c>
      <c r="AL447">
        <v>-999</v>
      </c>
      <c r="AM447">
        <v>-999</v>
      </c>
      <c r="AN447">
        <v>-999</v>
      </c>
      <c r="AO447" s="46" t="s">
        <v>440</v>
      </c>
      <c r="AP447">
        <v>-999</v>
      </c>
      <c r="AQ447">
        <v>-999</v>
      </c>
      <c r="AR447">
        <v>-999</v>
      </c>
      <c r="AS447" s="46">
        <v>-999</v>
      </c>
      <c r="AT447" s="46" t="s">
        <v>442</v>
      </c>
      <c r="AU447" s="46">
        <v>1</v>
      </c>
      <c r="AV447" s="46" t="s">
        <v>442</v>
      </c>
      <c r="AW447" s="46" t="s">
        <v>442</v>
      </c>
      <c r="AX447" s="46" t="s">
        <v>442</v>
      </c>
      <c r="AY447" s="46" t="s">
        <v>471</v>
      </c>
      <c r="AZ447" s="46">
        <v>-999</v>
      </c>
      <c r="BA447" t="s">
        <v>442</v>
      </c>
      <c r="BB447">
        <v>-999</v>
      </c>
      <c r="BC447" s="2">
        <v>0.41041666666666665</v>
      </c>
      <c r="BD447">
        <v>0.3</v>
      </c>
      <c r="BE447" t="s">
        <v>752</v>
      </c>
      <c r="BF447" s="2">
        <v>0.41944444444444445</v>
      </c>
      <c r="BG447">
        <v>1</v>
      </c>
      <c r="BH447" t="s">
        <v>471</v>
      </c>
      <c r="BI447" s="2">
        <v>0.42986111111111108</v>
      </c>
      <c r="BJ447">
        <v>1</v>
      </c>
      <c r="BK447" t="s">
        <v>471</v>
      </c>
      <c r="BL447" s="2">
        <v>0.42777777777777781</v>
      </c>
      <c r="BM447">
        <v>80</v>
      </c>
      <c r="BN447">
        <v>80</v>
      </c>
      <c r="BO447">
        <v>80</v>
      </c>
      <c r="BP447">
        <v>80</v>
      </c>
      <c r="BQ447">
        <v>80</v>
      </c>
      <c r="BR447">
        <v>770</v>
      </c>
      <c r="BS447">
        <v>-999</v>
      </c>
      <c r="BT447">
        <v>6.8710000000000004</v>
      </c>
      <c r="BU447">
        <v>-18.361000000000001</v>
      </c>
      <c r="BV447">
        <v>0.46836349999999999</v>
      </c>
      <c r="BW447">
        <v>0.2366354</v>
      </c>
      <c r="BX447">
        <v>7.9948469999999994E-2</v>
      </c>
      <c r="BY447">
        <v>2.7122139999999999E-2</v>
      </c>
      <c r="BZ447">
        <v>0.3398388</v>
      </c>
      <c r="CA447" t="s">
        <v>429</v>
      </c>
      <c r="CB447">
        <v>0</v>
      </c>
      <c r="CC447">
        <v>-999</v>
      </c>
      <c r="CD447">
        <v>1</v>
      </c>
      <c r="CE447">
        <v>50</v>
      </c>
      <c r="CF447" s="45" t="s">
        <v>863</v>
      </c>
      <c r="CG447">
        <v>-999</v>
      </c>
      <c r="CH447" t="s">
        <v>429</v>
      </c>
      <c r="CI447">
        <v>-999</v>
      </c>
      <c r="CJ447">
        <v>-999</v>
      </c>
      <c r="CK447">
        <v>0</v>
      </c>
      <c r="CL447">
        <v>0</v>
      </c>
      <c r="CM447">
        <v>0</v>
      </c>
      <c r="CN447">
        <v>1</v>
      </c>
      <c r="CO447" t="s">
        <v>1816</v>
      </c>
    </row>
    <row r="448" spans="1:94" x14ac:dyDescent="0.3">
      <c r="A448" t="s">
        <v>256</v>
      </c>
      <c r="B448" s="1">
        <v>42671</v>
      </c>
      <c r="C448" t="s">
        <v>392</v>
      </c>
      <c r="D448" s="46" t="s">
        <v>403</v>
      </c>
      <c r="E448" t="s">
        <v>423</v>
      </c>
      <c r="F448">
        <v>26.765830000000001</v>
      </c>
      <c r="G448">
        <v>-80.142359999999996</v>
      </c>
      <c r="H448" s="2">
        <v>0.35972222222222222</v>
      </c>
      <c r="I448">
        <v>79</v>
      </c>
      <c r="J448">
        <v>70.400000000000006</v>
      </c>
      <c r="K448">
        <v>83.5</v>
      </c>
      <c r="L448" s="46">
        <v>0.8</v>
      </c>
      <c r="M448" s="2">
        <v>0.5083333333333333</v>
      </c>
      <c r="N448">
        <v>86</v>
      </c>
      <c r="O448">
        <v>61.1</v>
      </c>
      <c r="P448">
        <v>91.6</v>
      </c>
      <c r="Q448">
        <v>0</v>
      </c>
      <c r="R448" t="s">
        <v>440</v>
      </c>
      <c r="S448">
        <v>238</v>
      </c>
      <c r="T448" s="2">
        <v>0.3576388888888889</v>
      </c>
      <c r="U448" s="2">
        <v>0.5</v>
      </c>
      <c r="V448">
        <v>205</v>
      </c>
      <c r="W448" s="2">
        <v>0.42986111111111108</v>
      </c>
      <c r="X448" t="s">
        <v>429</v>
      </c>
      <c r="Y448" t="s">
        <v>453</v>
      </c>
      <c r="Z448" s="46" t="s">
        <v>486</v>
      </c>
      <c r="AA448">
        <v>1000</v>
      </c>
      <c r="AB448">
        <v>3</v>
      </c>
      <c r="AC448">
        <v>2</v>
      </c>
      <c r="AD448">
        <v>158.99</v>
      </c>
      <c r="AE448">
        <v>298</v>
      </c>
      <c r="AF448">
        <v>106.15</v>
      </c>
      <c r="AG448">
        <v>10.4</v>
      </c>
      <c r="AH448">
        <v>-999</v>
      </c>
      <c r="AI448" t="s">
        <v>584</v>
      </c>
      <c r="AJ448" s="46" t="s">
        <v>440</v>
      </c>
      <c r="AK448">
        <v>-999</v>
      </c>
      <c r="AL448">
        <v>-999</v>
      </c>
      <c r="AM448">
        <v>-999</v>
      </c>
      <c r="AN448">
        <v>-999</v>
      </c>
      <c r="AO448" s="46" t="s">
        <v>440</v>
      </c>
      <c r="AP448">
        <v>-999</v>
      </c>
      <c r="AQ448">
        <v>-999</v>
      </c>
      <c r="AR448">
        <v>-999</v>
      </c>
      <c r="AS448" s="46">
        <v>-999</v>
      </c>
      <c r="AT448" s="46" t="s">
        <v>442</v>
      </c>
      <c r="AU448" s="46">
        <v>1</v>
      </c>
      <c r="AV448" s="46" t="s">
        <v>442</v>
      </c>
      <c r="AW448" s="46" t="s">
        <v>442</v>
      </c>
      <c r="AX448" s="46" t="s">
        <v>442</v>
      </c>
      <c r="AY448" s="46" t="s">
        <v>750</v>
      </c>
      <c r="AZ448" s="46" t="s">
        <v>442</v>
      </c>
      <c r="BA448" t="s">
        <v>442</v>
      </c>
      <c r="BB448" t="s">
        <v>442</v>
      </c>
      <c r="BC448" s="2">
        <v>0.43055555555555558</v>
      </c>
      <c r="BD448">
        <v>1</v>
      </c>
      <c r="BE448" t="s">
        <v>750</v>
      </c>
      <c r="BF448" s="2">
        <v>0.44027777777777777</v>
      </c>
      <c r="BG448">
        <v>1.1000000000000001</v>
      </c>
      <c r="BH448" t="s">
        <v>750</v>
      </c>
      <c r="BI448" s="2">
        <v>0.45069444444444445</v>
      </c>
      <c r="BJ448">
        <v>3</v>
      </c>
      <c r="BK448" t="s">
        <v>750</v>
      </c>
      <c r="BL448" s="2">
        <v>0.50486111111111109</v>
      </c>
      <c r="BM448">
        <v>80</v>
      </c>
      <c r="BN448">
        <v>80</v>
      </c>
      <c r="BO448">
        <v>80</v>
      </c>
      <c r="BP448">
        <v>80</v>
      </c>
      <c r="BQ448">
        <v>80</v>
      </c>
      <c r="BR448">
        <v>2770</v>
      </c>
      <c r="BS448">
        <v>-999</v>
      </c>
      <c r="BT448">
        <v>9.8567800000000005</v>
      </c>
      <c r="BU448">
        <v>-22.574999999999999</v>
      </c>
      <c r="BV448">
        <v>0.1155929</v>
      </c>
      <c r="BW448">
        <v>0.1068192</v>
      </c>
      <c r="BX448">
        <v>0.24218890000000001</v>
      </c>
      <c r="BY448">
        <v>0.39533699999999999</v>
      </c>
      <c r="BZ448">
        <v>0.14006199999999999</v>
      </c>
      <c r="CA448" t="s">
        <v>1010</v>
      </c>
      <c r="CB448">
        <v>0</v>
      </c>
      <c r="CC448">
        <v>-999</v>
      </c>
      <c r="CD448">
        <v>1</v>
      </c>
      <c r="CE448">
        <v>20</v>
      </c>
      <c r="CF448" s="45" t="s">
        <v>863</v>
      </c>
      <c r="CG448">
        <v>-999</v>
      </c>
      <c r="CH448" t="s">
        <v>429</v>
      </c>
      <c r="CI448" t="s">
        <v>1170</v>
      </c>
      <c r="CJ448" t="s">
        <v>1011</v>
      </c>
      <c r="CK448">
        <v>1</v>
      </c>
      <c r="CL448">
        <v>0</v>
      </c>
      <c r="CM448">
        <v>0</v>
      </c>
      <c r="CN448">
        <v>0</v>
      </c>
      <c r="CO448" t="s">
        <v>1012</v>
      </c>
      <c r="CP448" t="s">
        <v>1013</v>
      </c>
    </row>
    <row r="449" spans="1:94" x14ac:dyDescent="0.3">
      <c r="A449" t="s">
        <v>261</v>
      </c>
      <c r="B449" s="1">
        <v>42677</v>
      </c>
      <c r="C449" t="s">
        <v>392</v>
      </c>
      <c r="D449" s="46" t="s">
        <v>403</v>
      </c>
      <c r="E449" t="s">
        <v>423</v>
      </c>
      <c r="F449">
        <v>26.774217</v>
      </c>
      <c r="G449">
        <v>-80.140478000000002</v>
      </c>
      <c r="H449" s="2">
        <v>0.3527777777777778</v>
      </c>
      <c r="I449">
        <v>75.2</v>
      </c>
      <c r="J449">
        <v>77.2</v>
      </c>
      <c r="K449">
        <v>78.900000000000006</v>
      </c>
      <c r="L449" s="46">
        <v>0.6</v>
      </c>
      <c r="M449" s="2">
        <v>0.48194444444444445</v>
      </c>
      <c r="N449">
        <v>82.3</v>
      </c>
      <c r="O449">
        <v>66.400000000000006</v>
      </c>
      <c r="P449">
        <v>88.5</v>
      </c>
      <c r="Q449">
        <v>1</v>
      </c>
      <c r="R449" t="s">
        <v>440</v>
      </c>
      <c r="S449">
        <v>243</v>
      </c>
      <c r="T449" s="2">
        <v>0.35416666666666669</v>
      </c>
      <c r="U449" s="2">
        <v>0.47916666666666669</v>
      </c>
      <c r="V449">
        <v>180</v>
      </c>
      <c r="W449" s="2">
        <v>0.43472222222222223</v>
      </c>
      <c r="X449" t="s">
        <v>429</v>
      </c>
      <c r="Y449" t="s">
        <v>454</v>
      </c>
      <c r="Z449" s="46" t="s">
        <v>485</v>
      </c>
      <c r="AA449">
        <v>740</v>
      </c>
      <c r="AB449">
        <v>3</v>
      </c>
      <c r="AC449">
        <v>2</v>
      </c>
      <c r="AD449">
        <v>123.84</v>
      </c>
      <c r="AE449">
        <v>274</v>
      </c>
      <c r="AF449">
        <v>84.45</v>
      </c>
      <c r="AG449">
        <v>9.82</v>
      </c>
      <c r="AH449">
        <v>-999</v>
      </c>
      <c r="AI449" t="s">
        <v>589</v>
      </c>
      <c r="AJ449" s="46" t="s">
        <v>440</v>
      </c>
      <c r="AK449">
        <v>-999</v>
      </c>
      <c r="AL449">
        <v>-999</v>
      </c>
      <c r="AM449">
        <v>-999</v>
      </c>
      <c r="AN449">
        <v>-999</v>
      </c>
      <c r="AO449" s="46" t="s">
        <v>442</v>
      </c>
      <c r="AP449">
        <v>0.44400000000000001</v>
      </c>
      <c r="AQ449">
        <v>-999</v>
      </c>
      <c r="AR449">
        <v>-999</v>
      </c>
      <c r="AS449" s="46">
        <v>-999</v>
      </c>
      <c r="AT449" s="46" t="s">
        <v>442</v>
      </c>
      <c r="AU449" s="46">
        <v>0</v>
      </c>
      <c r="AV449" s="46" t="s">
        <v>442</v>
      </c>
      <c r="AW449" s="46" t="s">
        <v>442</v>
      </c>
      <c r="AX449" s="46" t="s">
        <v>442</v>
      </c>
      <c r="AY449" s="46" t="s">
        <v>752</v>
      </c>
      <c r="AZ449" s="46">
        <v>-999</v>
      </c>
      <c r="BA449" t="s">
        <v>442</v>
      </c>
      <c r="BB449" t="s">
        <v>442</v>
      </c>
      <c r="BC449" s="2">
        <v>0.43472222222222223</v>
      </c>
      <c r="BD449">
        <v>0.3</v>
      </c>
      <c r="BE449" t="s">
        <v>758</v>
      </c>
      <c r="BF449" s="2">
        <v>0.45</v>
      </c>
      <c r="BG449">
        <v>0.3</v>
      </c>
      <c r="BH449" t="s">
        <v>752</v>
      </c>
      <c r="BI449" s="2">
        <v>0.45624999999999999</v>
      </c>
      <c r="BJ449">
        <v>1</v>
      </c>
      <c r="BK449" t="s">
        <v>750</v>
      </c>
      <c r="BL449" s="2">
        <v>0.52569444444444446</v>
      </c>
      <c r="BM449">
        <v>75</v>
      </c>
      <c r="BN449">
        <v>80</v>
      </c>
      <c r="BO449">
        <v>80</v>
      </c>
      <c r="BP449">
        <v>80</v>
      </c>
      <c r="BQ449">
        <v>80</v>
      </c>
      <c r="BR449">
        <v>270</v>
      </c>
      <c r="BS449">
        <v>-999</v>
      </c>
      <c r="BT449">
        <v>6.4117799999999994</v>
      </c>
      <c r="BU449">
        <v>-18.73</v>
      </c>
      <c r="BV449">
        <v>0.32374429999999998</v>
      </c>
      <c r="BW449">
        <v>0.25957190000000002</v>
      </c>
      <c r="BX449">
        <v>7.5619759999999994E-2</v>
      </c>
      <c r="BY449">
        <v>2.559444E-2</v>
      </c>
      <c r="BZ449">
        <v>0.31546960000000002</v>
      </c>
      <c r="CA449" t="s">
        <v>429</v>
      </c>
      <c r="CB449">
        <v>1</v>
      </c>
      <c r="CC449">
        <v>50</v>
      </c>
      <c r="CD449">
        <v>4</v>
      </c>
      <c r="CE449">
        <v>200</v>
      </c>
      <c r="CF449">
        <v>100</v>
      </c>
      <c r="CG449">
        <v>2</v>
      </c>
      <c r="CH449">
        <v>0</v>
      </c>
      <c r="CI449">
        <v>-999</v>
      </c>
      <c r="CJ449">
        <v>-999</v>
      </c>
      <c r="CK449">
        <v>1</v>
      </c>
      <c r="CL449">
        <v>1</v>
      </c>
      <c r="CM449">
        <v>0</v>
      </c>
      <c r="CN449">
        <v>1</v>
      </c>
      <c r="CO449" t="s">
        <v>1012</v>
      </c>
      <c r="CP449" t="s">
        <v>1020</v>
      </c>
    </row>
    <row r="450" spans="1:94" x14ac:dyDescent="0.3">
      <c r="A450" t="s">
        <v>262</v>
      </c>
      <c r="B450" s="1">
        <v>42678</v>
      </c>
      <c r="C450" t="s">
        <v>392</v>
      </c>
      <c r="D450" s="46" t="s">
        <v>403</v>
      </c>
      <c r="E450" t="s">
        <v>423</v>
      </c>
      <c r="F450">
        <v>26.774217</v>
      </c>
      <c r="G450">
        <v>-80.140478000000002</v>
      </c>
      <c r="H450" s="2">
        <v>0.35069444444444442</v>
      </c>
      <c r="I450">
        <v>74.099999999999994</v>
      </c>
      <c r="J450">
        <v>70.5</v>
      </c>
      <c r="K450">
        <v>74.8</v>
      </c>
      <c r="L450" s="46">
        <v>0</v>
      </c>
      <c r="M450" s="2">
        <v>0.47569444444444442</v>
      </c>
      <c r="N450">
        <v>82.5</v>
      </c>
      <c r="O450">
        <v>78.099999999999994</v>
      </c>
      <c r="P450">
        <v>91</v>
      </c>
      <c r="Q450">
        <v>0.9</v>
      </c>
      <c r="R450" t="s">
        <v>440</v>
      </c>
      <c r="S450">
        <v>244</v>
      </c>
      <c r="T450" s="2">
        <v>0.35069444444444442</v>
      </c>
      <c r="U450" s="2">
        <v>0.35555555555555557</v>
      </c>
      <c r="V450">
        <v>7.0000000000000551</v>
      </c>
      <c r="W450" s="2">
        <v>0.35555555555555557</v>
      </c>
      <c r="X450" t="s">
        <v>429</v>
      </c>
      <c r="Y450" t="s">
        <v>462</v>
      </c>
      <c r="Z450" s="46" t="s">
        <v>485</v>
      </c>
      <c r="AA450">
        <v>720</v>
      </c>
      <c r="AB450">
        <v>3</v>
      </c>
      <c r="AC450">
        <v>1</v>
      </c>
      <c r="AD450">
        <v>123.31</v>
      </c>
      <c r="AE450">
        <v>276</v>
      </c>
      <c r="AF450">
        <v>90.69</v>
      </c>
      <c r="AG450">
        <v>9.5</v>
      </c>
      <c r="AH450">
        <v>-999</v>
      </c>
      <c r="AI450" t="s">
        <v>590</v>
      </c>
      <c r="AJ450" s="46" t="s">
        <v>440</v>
      </c>
      <c r="AK450">
        <v>-999</v>
      </c>
      <c r="AL450">
        <v>-999</v>
      </c>
      <c r="AM450">
        <v>-999</v>
      </c>
      <c r="AN450">
        <v>-999</v>
      </c>
      <c r="AO450" s="46" t="s">
        <v>442</v>
      </c>
      <c r="AP450">
        <v>-999</v>
      </c>
      <c r="AQ450">
        <v>-999</v>
      </c>
      <c r="AR450">
        <v>-999</v>
      </c>
      <c r="AS450" s="46" t="s">
        <v>735</v>
      </c>
      <c r="AT450" s="46" t="s">
        <v>442</v>
      </c>
      <c r="AU450" s="46">
        <v>0</v>
      </c>
      <c r="AV450" s="46" t="s">
        <v>442</v>
      </c>
      <c r="AW450" s="46" t="s">
        <v>442</v>
      </c>
      <c r="AX450" s="46" t="s">
        <v>442</v>
      </c>
      <c r="AY450" s="46" t="s">
        <v>750</v>
      </c>
      <c r="AZ450" s="46">
        <v>-999</v>
      </c>
      <c r="BA450" t="s">
        <v>442</v>
      </c>
      <c r="BB450" t="s">
        <v>442</v>
      </c>
      <c r="BC450" s="2">
        <v>0.35694444444444445</v>
      </c>
      <c r="BD450">
        <v>0.3</v>
      </c>
      <c r="BE450" t="s">
        <v>752</v>
      </c>
      <c r="BF450" s="2">
        <v>0.36805555555555558</v>
      </c>
      <c r="BG450">
        <v>0.8</v>
      </c>
      <c r="BH450" t="s">
        <v>1021</v>
      </c>
      <c r="BI450" s="2">
        <v>0.37708333333333338</v>
      </c>
      <c r="BJ450">
        <v>3</v>
      </c>
      <c r="BK450" t="s">
        <v>750</v>
      </c>
      <c r="BL450" s="2" t="s">
        <v>1022</v>
      </c>
      <c r="BM450">
        <v>80</v>
      </c>
      <c r="BN450">
        <v>80</v>
      </c>
      <c r="BO450">
        <v>80</v>
      </c>
      <c r="BP450">
        <v>80</v>
      </c>
      <c r="BQ450">
        <v>80</v>
      </c>
      <c r="BR450">
        <v>1980</v>
      </c>
      <c r="BS450">
        <v>-999</v>
      </c>
      <c r="BT450">
        <v>6.4090000000000007</v>
      </c>
      <c r="BU450">
        <v>-18.788</v>
      </c>
      <c r="BV450">
        <v>0.3228799</v>
      </c>
      <c r="BW450">
        <v>0.25536799999999998</v>
      </c>
      <c r="BX450">
        <v>7.6257489999999997E-2</v>
      </c>
      <c r="BY450">
        <v>2.581636E-2</v>
      </c>
      <c r="BZ450">
        <v>0.31967830000000003</v>
      </c>
      <c r="CA450" t="s">
        <v>429</v>
      </c>
      <c r="CB450">
        <v>1</v>
      </c>
      <c r="CC450">
        <v>50</v>
      </c>
      <c r="CD450">
        <v>4</v>
      </c>
      <c r="CE450">
        <v>200</v>
      </c>
      <c r="CF450">
        <v>100</v>
      </c>
      <c r="CG450">
        <v>2</v>
      </c>
      <c r="CH450">
        <v>0</v>
      </c>
      <c r="CI450">
        <v>-999</v>
      </c>
      <c r="CJ450">
        <v>-999</v>
      </c>
      <c r="CK450">
        <v>1</v>
      </c>
      <c r="CL450">
        <v>1</v>
      </c>
      <c r="CM450">
        <v>0</v>
      </c>
      <c r="CN450">
        <v>1</v>
      </c>
      <c r="CO450" t="s">
        <v>1012</v>
      </c>
    </row>
    <row r="451" spans="1:94" x14ac:dyDescent="0.3">
      <c r="A451" t="s">
        <v>263</v>
      </c>
      <c r="B451" s="1">
        <v>42678</v>
      </c>
      <c r="C451" t="s">
        <v>392</v>
      </c>
      <c r="D451" s="46" t="s">
        <v>403</v>
      </c>
      <c r="E451" t="s">
        <v>423</v>
      </c>
      <c r="F451">
        <v>26.774217</v>
      </c>
      <c r="G451">
        <v>-80.140478000000002</v>
      </c>
      <c r="H451" s="2">
        <v>0.35069444444444442</v>
      </c>
      <c r="I451">
        <v>74.099999999999994</v>
      </c>
      <c r="J451">
        <v>70.5</v>
      </c>
      <c r="K451">
        <v>74.8</v>
      </c>
      <c r="L451" s="46">
        <v>0</v>
      </c>
      <c r="M451" s="2">
        <v>0.47569444444444442</v>
      </c>
      <c r="N451">
        <v>82.5</v>
      </c>
      <c r="O451">
        <v>78.099999999999994</v>
      </c>
      <c r="P451">
        <v>91</v>
      </c>
      <c r="Q451">
        <v>0.9</v>
      </c>
      <c r="R451" t="s">
        <v>440</v>
      </c>
      <c r="S451">
        <v>245</v>
      </c>
      <c r="T451" s="2">
        <v>0.35069444444444442</v>
      </c>
      <c r="U451" s="2">
        <v>0.35555555555555557</v>
      </c>
      <c r="V451">
        <v>7.0000000000000551</v>
      </c>
      <c r="W451" s="2">
        <v>0.35555555555555557</v>
      </c>
      <c r="X451" t="s">
        <v>429</v>
      </c>
      <c r="Y451" t="s">
        <v>462</v>
      </c>
      <c r="Z451" s="46" t="s">
        <v>486</v>
      </c>
      <c r="AA451">
        <v>700</v>
      </c>
      <c r="AB451">
        <v>3</v>
      </c>
      <c r="AC451">
        <v>2</v>
      </c>
      <c r="AD451">
        <v>109.19</v>
      </c>
      <c r="AE451">
        <v>266</v>
      </c>
      <c r="AF451">
        <v>86.2</v>
      </c>
      <c r="AG451">
        <v>9.92</v>
      </c>
      <c r="AH451">
        <v>-999</v>
      </c>
      <c r="AI451" t="s">
        <v>591</v>
      </c>
      <c r="AJ451" s="46" t="s">
        <v>440</v>
      </c>
      <c r="AK451">
        <v>-999</v>
      </c>
      <c r="AL451">
        <v>-999</v>
      </c>
      <c r="AM451">
        <v>-999</v>
      </c>
      <c r="AN451">
        <v>-999</v>
      </c>
      <c r="AO451" s="46" t="s">
        <v>440</v>
      </c>
      <c r="AP451">
        <v>-999</v>
      </c>
      <c r="AQ451">
        <v>-999</v>
      </c>
      <c r="AR451">
        <v>-999</v>
      </c>
      <c r="AS451" s="46">
        <v>-999</v>
      </c>
      <c r="AT451" s="46" t="s">
        <v>440</v>
      </c>
      <c r="AU451" s="46">
        <v>-999</v>
      </c>
      <c r="AV451" s="46" t="s">
        <v>442</v>
      </c>
      <c r="AW451" s="46" t="s">
        <v>442</v>
      </c>
      <c r="AX451" s="46" t="s">
        <v>442</v>
      </c>
      <c r="AY451" s="46" t="s">
        <v>750</v>
      </c>
      <c r="AZ451" s="46">
        <v>-999</v>
      </c>
      <c r="BA451" t="s">
        <v>442</v>
      </c>
      <c r="BB451" t="s">
        <v>442</v>
      </c>
      <c r="BC451" s="2">
        <v>0.35694444444444445</v>
      </c>
      <c r="BD451">
        <v>0.5</v>
      </c>
      <c r="BE451" t="s">
        <v>754</v>
      </c>
      <c r="BF451" s="2">
        <v>0.36805555555555558</v>
      </c>
      <c r="BG451">
        <v>1</v>
      </c>
      <c r="BH451" t="s">
        <v>754</v>
      </c>
      <c r="BI451" s="2">
        <v>0.37638888888888888</v>
      </c>
      <c r="BJ451">
        <v>1.5</v>
      </c>
      <c r="BK451" t="s">
        <v>750</v>
      </c>
      <c r="BL451" s="2" t="s">
        <v>1022</v>
      </c>
      <c r="BM451">
        <v>80</v>
      </c>
      <c r="BN451">
        <v>80</v>
      </c>
      <c r="BO451">
        <v>80</v>
      </c>
      <c r="BP451">
        <v>80</v>
      </c>
      <c r="BQ451">
        <v>80</v>
      </c>
      <c r="BR451">
        <v>800</v>
      </c>
      <c r="BS451">
        <v>-999</v>
      </c>
      <c r="BT451">
        <v>6.2107799999999997</v>
      </c>
      <c r="BU451">
        <v>-16.771000000000001</v>
      </c>
      <c r="BV451">
        <v>0.40686889999999998</v>
      </c>
      <c r="BW451">
        <v>0.2211766</v>
      </c>
      <c r="BX451">
        <v>5.6575050000000002E-2</v>
      </c>
      <c r="BY451">
        <v>2.1781789999999999E-2</v>
      </c>
      <c r="BZ451">
        <v>0.29359760000000001</v>
      </c>
      <c r="CA451" t="s">
        <v>429</v>
      </c>
      <c r="CB451">
        <v>1</v>
      </c>
      <c r="CC451">
        <v>50</v>
      </c>
      <c r="CD451">
        <v>4</v>
      </c>
      <c r="CE451">
        <v>200</v>
      </c>
      <c r="CF451">
        <v>100</v>
      </c>
      <c r="CG451">
        <v>2</v>
      </c>
      <c r="CH451">
        <v>0</v>
      </c>
      <c r="CI451">
        <v>-999</v>
      </c>
      <c r="CJ451">
        <v>-999</v>
      </c>
      <c r="CK451">
        <v>1</v>
      </c>
      <c r="CL451">
        <v>1</v>
      </c>
      <c r="CM451">
        <v>0</v>
      </c>
      <c r="CN451">
        <v>1</v>
      </c>
      <c r="CO451" t="s">
        <v>1012</v>
      </c>
    </row>
    <row r="452" spans="1:94" x14ac:dyDescent="0.3">
      <c r="A452" t="s">
        <v>264</v>
      </c>
      <c r="B452" s="1">
        <v>42678</v>
      </c>
      <c r="C452" t="s">
        <v>392</v>
      </c>
      <c r="D452" s="46" t="s">
        <v>403</v>
      </c>
      <c r="E452" t="s">
        <v>423</v>
      </c>
      <c r="F452">
        <v>26.774217</v>
      </c>
      <c r="G452">
        <v>-80.140478000000002</v>
      </c>
      <c r="H452" s="2">
        <v>0.35069444444444442</v>
      </c>
      <c r="I452">
        <v>74.099999999999994</v>
      </c>
      <c r="J452">
        <v>70.5</v>
      </c>
      <c r="K452">
        <v>74.8</v>
      </c>
      <c r="L452" s="46">
        <v>0</v>
      </c>
      <c r="M452" s="2">
        <v>0.47569444444444442</v>
      </c>
      <c r="N452">
        <v>82.5</v>
      </c>
      <c r="O452">
        <v>78.099999999999994</v>
      </c>
      <c r="P452">
        <v>91</v>
      </c>
      <c r="Q452">
        <v>0.9</v>
      </c>
      <c r="R452" t="s">
        <v>440</v>
      </c>
      <c r="S452">
        <v>246</v>
      </c>
      <c r="T452" s="2">
        <v>0.35069444444444442</v>
      </c>
      <c r="U452" s="2">
        <v>0.35555555555555557</v>
      </c>
      <c r="V452">
        <v>7.0000000000000551</v>
      </c>
      <c r="W452" s="2">
        <v>0.35555555555555557</v>
      </c>
      <c r="X452" t="s">
        <v>429</v>
      </c>
      <c r="Y452" t="s">
        <v>462</v>
      </c>
      <c r="Z452" s="46" t="s">
        <v>485</v>
      </c>
      <c r="AA452">
        <v>680</v>
      </c>
      <c r="AB452">
        <v>2</v>
      </c>
      <c r="AC452">
        <v>2</v>
      </c>
      <c r="AD452">
        <v>126.27</v>
      </c>
      <c r="AE452">
        <v>280</v>
      </c>
      <c r="AF452">
        <v>86.21</v>
      </c>
      <c r="AG452">
        <v>10.050000000000001</v>
      </c>
      <c r="AH452">
        <v>-999</v>
      </c>
      <c r="AI452" t="s">
        <v>592</v>
      </c>
      <c r="AJ452" s="46" t="s">
        <v>440</v>
      </c>
      <c r="AK452">
        <v>-999</v>
      </c>
      <c r="AL452">
        <v>-999</v>
      </c>
      <c r="AM452">
        <v>-999</v>
      </c>
      <c r="AN452">
        <v>-999</v>
      </c>
      <c r="AO452" s="46" t="s">
        <v>440</v>
      </c>
      <c r="AP452">
        <v>-999</v>
      </c>
      <c r="AQ452">
        <v>-999</v>
      </c>
      <c r="AR452">
        <v>-999</v>
      </c>
      <c r="AS452" s="46">
        <v>-999</v>
      </c>
      <c r="AT452" s="46" t="s">
        <v>440</v>
      </c>
      <c r="AU452" s="46">
        <v>-999</v>
      </c>
      <c r="AV452" s="46" t="s">
        <v>442</v>
      </c>
      <c r="AW452" s="46" t="s">
        <v>442</v>
      </c>
      <c r="AX452" s="46" t="s">
        <v>442</v>
      </c>
      <c r="AY452" s="46" t="s">
        <v>750</v>
      </c>
      <c r="AZ452" s="46">
        <v>-999</v>
      </c>
      <c r="BA452" t="s">
        <v>442</v>
      </c>
      <c r="BB452" t="s">
        <v>442</v>
      </c>
      <c r="BC452">
        <v>-999</v>
      </c>
      <c r="BD452">
        <v>-999</v>
      </c>
      <c r="BE452">
        <v>-999</v>
      </c>
      <c r="BF452" s="2">
        <v>0.41180555555555554</v>
      </c>
      <c r="BG452">
        <v>3</v>
      </c>
      <c r="BH452" t="s">
        <v>750</v>
      </c>
      <c r="BI452" s="43">
        <v>-999</v>
      </c>
      <c r="BJ452">
        <v>-999</v>
      </c>
      <c r="BK452">
        <v>-999</v>
      </c>
      <c r="BL452" s="2">
        <v>0.71666666666666667</v>
      </c>
      <c r="BM452">
        <v>-999</v>
      </c>
      <c r="BN452">
        <v>-999</v>
      </c>
      <c r="BO452">
        <v>-999</v>
      </c>
      <c r="BP452">
        <v>-999</v>
      </c>
      <c r="BQ452">
        <v>-999</v>
      </c>
      <c r="BR452">
        <v>1800</v>
      </c>
      <c r="BS452">
        <v>-999</v>
      </c>
      <c r="BT452">
        <v>7.9047799999999997</v>
      </c>
      <c r="BU452">
        <v>-19.957000000000001</v>
      </c>
      <c r="BV452">
        <v>0.244972</v>
      </c>
      <c r="BW452">
        <v>0.24208750000000001</v>
      </c>
      <c r="BX452">
        <v>0.2306502</v>
      </c>
      <c r="BY452">
        <v>8.0476190000000003E-2</v>
      </c>
      <c r="BZ452">
        <v>0.2018142</v>
      </c>
      <c r="CA452" t="s">
        <v>429</v>
      </c>
      <c r="CB452">
        <v>1</v>
      </c>
      <c r="CC452">
        <v>50</v>
      </c>
      <c r="CD452">
        <v>4</v>
      </c>
      <c r="CE452">
        <v>200</v>
      </c>
      <c r="CF452">
        <v>100</v>
      </c>
      <c r="CG452">
        <v>2</v>
      </c>
      <c r="CH452">
        <v>0</v>
      </c>
      <c r="CI452">
        <v>-999</v>
      </c>
      <c r="CJ452">
        <v>-999</v>
      </c>
      <c r="CK452">
        <v>1</v>
      </c>
      <c r="CL452">
        <v>1</v>
      </c>
      <c r="CM452">
        <v>0</v>
      </c>
      <c r="CN452">
        <v>1</v>
      </c>
      <c r="CO452" t="s">
        <v>1012</v>
      </c>
    </row>
    <row r="453" spans="1:94" x14ac:dyDescent="0.3">
      <c r="A453" t="s">
        <v>265</v>
      </c>
      <c r="B453" s="1">
        <v>42678</v>
      </c>
      <c r="C453" t="s">
        <v>392</v>
      </c>
      <c r="D453" s="46" t="s">
        <v>403</v>
      </c>
      <c r="E453" t="s">
        <v>423</v>
      </c>
      <c r="F453">
        <v>26.774217</v>
      </c>
      <c r="G453">
        <v>-80.140478000000002</v>
      </c>
      <c r="H453" s="2">
        <v>0.35069444444444442</v>
      </c>
      <c r="I453">
        <v>74.099999999999994</v>
      </c>
      <c r="J453">
        <v>70.5</v>
      </c>
      <c r="K453">
        <v>74.8</v>
      </c>
      <c r="L453" s="46">
        <v>0</v>
      </c>
      <c r="M453" s="2">
        <v>0.47569444444444442</v>
      </c>
      <c r="N453">
        <v>82.5</v>
      </c>
      <c r="O453">
        <v>78.099999999999994</v>
      </c>
      <c r="P453">
        <v>91</v>
      </c>
      <c r="Q453">
        <v>0.9</v>
      </c>
      <c r="R453" t="s">
        <v>440</v>
      </c>
      <c r="S453">
        <v>247</v>
      </c>
      <c r="T453" s="2">
        <v>0.35069444444444442</v>
      </c>
      <c r="U453" s="2">
        <v>0.35555555555555557</v>
      </c>
      <c r="V453">
        <v>7.0000000000000551</v>
      </c>
      <c r="W453" s="2">
        <v>0.35555555555555557</v>
      </c>
      <c r="X453" t="s">
        <v>429</v>
      </c>
      <c r="Y453" t="s">
        <v>462</v>
      </c>
      <c r="Z453" s="46" t="s">
        <v>485</v>
      </c>
      <c r="AA453">
        <v>690</v>
      </c>
      <c r="AB453">
        <v>3</v>
      </c>
      <c r="AC453">
        <v>2</v>
      </c>
      <c r="AD453">
        <v>125.27</v>
      </c>
      <c r="AE453">
        <v>272</v>
      </c>
      <c r="AF453">
        <v>84.98</v>
      </c>
      <c r="AG453">
        <v>9.4600000000000009</v>
      </c>
      <c r="AH453">
        <v>-999</v>
      </c>
      <c r="AI453" t="s">
        <v>593</v>
      </c>
      <c r="AJ453" s="46" t="s">
        <v>440</v>
      </c>
      <c r="AK453">
        <v>-999</v>
      </c>
      <c r="AL453">
        <v>-999</v>
      </c>
      <c r="AM453">
        <v>-999</v>
      </c>
      <c r="AN453">
        <v>-999</v>
      </c>
      <c r="AO453" s="46" t="s">
        <v>440</v>
      </c>
      <c r="AP453">
        <v>-999</v>
      </c>
      <c r="AQ453">
        <v>-999</v>
      </c>
      <c r="AR453">
        <v>-999</v>
      </c>
      <c r="AS453" s="46">
        <v>-999</v>
      </c>
      <c r="AT453" s="46" t="s">
        <v>440</v>
      </c>
      <c r="AU453" s="46">
        <v>-999</v>
      </c>
      <c r="AV453" s="46" t="s">
        <v>442</v>
      </c>
      <c r="AW453" s="46" t="s">
        <v>442</v>
      </c>
      <c r="AX453" s="46" t="s">
        <v>442</v>
      </c>
      <c r="AY453" s="46" t="s">
        <v>750</v>
      </c>
      <c r="AZ453" s="46">
        <v>-999</v>
      </c>
      <c r="BA453" t="s">
        <v>442</v>
      </c>
      <c r="BB453" t="s">
        <v>442</v>
      </c>
      <c r="BC453">
        <v>-999</v>
      </c>
      <c r="BD453">
        <v>-999</v>
      </c>
      <c r="BE453">
        <v>-999</v>
      </c>
      <c r="BF453" s="2">
        <v>0.4201388888888889</v>
      </c>
      <c r="BG453">
        <v>3</v>
      </c>
      <c r="BH453" t="s">
        <v>750</v>
      </c>
      <c r="BI453" s="43">
        <v>-999</v>
      </c>
      <c r="BJ453">
        <v>-999</v>
      </c>
      <c r="BK453">
        <v>-999</v>
      </c>
      <c r="BL453" s="2">
        <v>0.71666666666666667</v>
      </c>
      <c r="BM453">
        <v>-999</v>
      </c>
      <c r="BN453">
        <v>-999</v>
      </c>
      <c r="BO453">
        <v>-999</v>
      </c>
      <c r="BP453">
        <v>-999</v>
      </c>
      <c r="BQ453">
        <v>-999</v>
      </c>
      <c r="BR453">
        <v>1500</v>
      </c>
      <c r="BS453">
        <v>-999</v>
      </c>
      <c r="BT453">
        <v>6.1987800000000002</v>
      </c>
      <c r="BU453">
        <v>-18.178999999999998</v>
      </c>
      <c r="BV453">
        <v>0.3403794</v>
      </c>
      <c r="BW453">
        <v>0.2328112</v>
      </c>
      <c r="BX453">
        <v>6.406763E-2</v>
      </c>
      <c r="BY453">
        <v>2.3357929999999999E-2</v>
      </c>
      <c r="BZ453">
        <v>0.33938380000000001</v>
      </c>
      <c r="CA453" t="s">
        <v>429</v>
      </c>
      <c r="CB453">
        <v>1</v>
      </c>
      <c r="CC453">
        <v>50</v>
      </c>
      <c r="CD453">
        <v>4</v>
      </c>
      <c r="CE453">
        <v>200</v>
      </c>
      <c r="CF453">
        <v>100</v>
      </c>
      <c r="CG453">
        <v>2</v>
      </c>
      <c r="CH453">
        <v>0</v>
      </c>
      <c r="CI453">
        <v>-999</v>
      </c>
      <c r="CJ453">
        <v>-999</v>
      </c>
      <c r="CK453">
        <v>1</v>
      </c>
      <c r="CL453">
        <v>1</v>
      </c>
      <c r="CM453">
        <v>0</v>
      </c>
      <c r="CN453">
        <v>1</v>
      </c>
      <c r="CO453" t="s">
        <v>1012</v>
      </c>
    </row>
    <row r="454" spans="1:94" x14ac:dyDescent="0.3">
      <c r="A454" t="s">
        <v>266</v>
      </c>
      <c r="B454" s="1">
        <v>42678</v>
      </c>
      <c r="C454" t="s">
        <v>392</v>
      </c>
      <c r="D454" s="46" t="s">
        <v>403</v>
      </c>
      <c r="E454" t="s">
        <v>423</v>
      </c>
      <c r="F454">
        <v>26.774217</v>
      </c>
      <c r="G454">
        <v>-80.140478000000002</v>
      </c>
      <c r="H454" s="2">
        <v>0.35069444444444442</v>
      </c>
      <c r="I454">
        <v>74.099999999999994</v>
      </c>
      <c r="J454">
        <v>70.5</v>
      </c>
      <c r="K454">
        <v>74.8</v>
      </c>
      <c r="L454" s="46">
        <v>0</v>
      </c>
      <c r="M454" s="2">
        <v>0.47569444444444442</v>
      </c>
      <c r="N454">
        <v>82.5</v>
      </c>
      <c r="O454">
        <v>78.099999999999994</v>
      </c>
      <c r="P454">
        <v>91</v>
      </c>
      <c r="Q454">
        <v>0.9</v>
      </c>
      <c r="R454" t="s">
        <v>440</v>
      </c>
      <c r="S454">
        <v>248</v>
      </c>
      <c r="T454" s="2">
        <v>0.35069444444444442</v>
      </c>
      <c r="U454" s="2">
        <v>0.35555555555555557</v>
      </c>
      <c r="V454">
        <v>7.0000000000000551</v>
      </c>
      <c r="W454" s="2">
        <v>0.35555555555555557</v>
      </c>
      <c r="X454" t="s">
        <v>429</v>
      </c>
      <c r="Y454" t="s">
        <v>462</v>
      </c>
      <c r="Z454" s="46" t="s">
        <v>485</v>
      </c>
      <c r="AA454">
        <v>720</v>
      </c>
      <c r="AB454">
        <v>3</v>
      </c>
      <c r="AC454">
        <v>2</v>
      </c>
      <c r="AD454">
        <v>125.62</v>
      </c>
      <c r="AE454">
        <v>290</v>
      </c>
      <c r="AF454">
        <v>88.08</v>
      </c>
      <c r="AG454">
        <v>11.06</v>
      </c>
      <c r="AH454">
        <v>-999</v>
      </c>
      <c r="AI454" t="s">
        <v>594</v>
      </c>
      <c r="AJ454" s="46" t="s">
        <v>440</v>
      </c>
      <c r="AK454">
        <v>-999</v>
      </c>
      <c r="AL454">
        <v>-999</v>
      </c>
      <c r="AM454">
        <v>-999</v>
      </c>
      <c r="AN454">
        <v>-999</v>
      </c>
      <c r="AO454" s="46" t="s">
        <v>440</v>
      </c>
      <c r="AP454">
        <v>-999</v>
      </c>
      <c r="AQ454">
        <v>-999</v>
      </c>
      <c r="AR454">
        <v>-999</v>
      </c>
      <c r="AS454" s="46">
        <v>-999</v>
      </c>
      <c r="AT454" s="46" t="s">
        <v>440</v>
      </c>
      <c r="AU454" s="46">
        <v>-999</v>
      </c>
      <c r="AV454" s="46" t="s">
        <v>442</v>
      </c>
      <c r="AW454" s="46" t="s">
        <v>442</v>
      </c>
      <c r="AX454" s="46" t="s">
        <v>442</v>
      </c>
      <c r="AY454" s="46" t="s">
        <v>750</v>
      </c>
      <c r="AZ454" s="46">
        <v>-999</v>
      </c>
      <c r="BA454" t="s">
        <v>442</v>
      </c>
      <c r="BB454" t="s">
        <v>442</v>
      </c>
      <c r="BC454">
        <v>-999</v>
      </c>
      <c r="BD454">
        <v>-999</v>
      </c>
      <c r="BE454">
        <v>-999</v>
      </c>
      <c r="BF454" s="2">
        <v>0.42638888888888887</v>
      </c>
      <c r="BG454">
        <v>3</v>
      </c>
      <c r="BH454" t="s">
        <v>750</v>
      </c>
      <c r="BI454" s="43">
        <v>-999</v>
      </c>
      <c r="BJ454">
        <v>-999</v>
      </c>
      <c r="BK454">
        <v>-999</v>
      </c>
      <c r="BL454" s="2">
        <v>0.71666666666666667</v>
      </c>
      <c r="BM454">
        <v>-999</v>
      </c>
      <c r="BN454">
        <v>-999</v>
      </c>
      <c r="BO454">
        <v>-999</v>
      </c>
      <c r="BP454">
        <v>-999</v>
      </c>
      <c r="BQ454">
        <v>-999</v>
      </c>
      <c r="BR454">
        <v>1500</v>
      </c>
      <c r="BS454">
        <v>-999</v>
      </c>
      <c r="BT454">
        <v>6.3960000000000008</v>
      </c>
      <c r="BU454">
        <v>-18.623000000000001</v>
      </c>
      <c r="BV454">
        <v>0.3293335</v>
      </c>
      <c r="BW454">
        <v>0.25330409999999998</v>
      </c>
      <c r="BX454">
        <v>7.4184509999999995E-2</v>
      </c>
      <c r="BY454">
        <v>2.5580740000000001E-2</v>
      </c>
      <c r="BZ454">
        <v>0.31759710000000002</v>
      </c>
      <c r="CA454" t="s">
        <v>429</v>
      </c>
      <c r="CB454">
        <v>1</v>
      </c>
      <c r="CC454">
        <v>50</v>
      </c>
      <c r="CD454">
        <v>4</v>
      </c>
      <c r="CE454">
        <v>200</v>
      </c>
      <c r="CF454">
        <v>100</v>
      </c>
      <c r="CG454">
        <v>2</v>
      </c>
      <c r="CH454">
        <v>0</v>
      </c>
      <c r="CI454">
        <v>-999</v>
      </c>
      <c r="CJ454">
        <v>-999</v>
      </c>
      <c r="CK454">
        <v>1</v>
      </c>
      <c r="CL454">
        <v>1</v>
      </c>
      <c r="CM454">
        <v>0</v>
      </c>
      <c r="CN454">
        <v>1</v>
      </c>
      <c r="CO454" t="s">
        <v>1012</v>
      </c>
    </row>
    <row r="455" spans="1:94" x14ac:dyDescent="0.3">
      <c r="A455" t="s">
        <v>267</v>
      </c>
      <c r="B455" s="1">
        <v>42678</v>
      </c>
      <c r="C455" t="s">
        <v>392</v>
      </c>
      <c r="D455" s="46" t="s">
        <v>403</v>
      </c>
      <c r="E455" t="s">
        <v>423</v>
      </c>
      <c r="F455">
        <v>26.774217</v>
      </c>
      <c r="G455">
        <v>-80.140478000000002</v>
      </c>
      <c r="H455" s="2">
        <v>0.35069444444444442</v>
      </c>
      <c r="I455">
        <v>74.099999999999994</v>
      </c>
      <c r="J455">
        <v>70.5</v>
      </c>
      <c r="K455">
        <v>74.8</v>
      </c>
      <c r="L455" s="46">
        <v>0</v>
      </c>
      <c r="M455" s="2">
        <v>0.47569444444444442</v>
      </c>
      <c r="N455">
        <v>82.5</v>
      </c>
      <c r="O455">
        <v>78.099999999999994</v>
      </c>
      <c r="P455">
        <v>91</v>
      </c>
      <c r="Q455">
        <v>0.9</v>
      </c>
      <c r="R455" t="s">
        <v>440</v>
      </c>
      <c r="S455">
        <v>249</v>
      </c>
      <c r="T455" s="2">
        <v>0.35069444444444442</v>
      </c>
      <c r="U455" s="2">
        <v>0.35555555555555557</v>
      </c>
      <c r="V455">
        <v>7.0000000000000551</v>
      </c>
      <c r="W455" s="2">
        <v>0.35555555555555557</v>
      </c>
      <c r="X455" t="s">
        <v>429</v>
      </c>
      <c r="Y455" t="s">
        <v>462</v>
      </c>
      <c r="Z455" s="46" t="s">
        <v>485</v>
      </c>
      <c r="AA455">
        <v>760</v>
      </c>
      <c r="AB455">
        <v>3</v>
      </c>
      <c r="AC455">
        <v>2</v>
      </c>
      <c r="AD455">
        <v>133.28</v>
      </c>
      <c r="AE455">
        <v>273</v>
      </c>
      <c r="AF455">
        <v>84.97</v>
      </c>
      <c r="AG455">
        <v>9.7899999999999991</v>
      </c>
      <c r="AH455">
        <v>-999</v>
      </c>
      <c r="AI455" t="s">
        <v>595</v>
      </c>
      <c r="AJ455" s="46" t="s">
        <v>440</v>
      </c>
      <c r="AK455">
        <v>-999</v>
      </c>
      <c r="AL455">
        <v>-999</v>
      </c>
      <c r="AM455">
        <v>-999</v>
      </c>
      <c r="AN455">
        <v>-999</v>
      </c>
      <c r="AO455" s="46" t="s">
        <v>442</v>
      </c>
      <c r="AP455">
        <v>1.6E-2</v>
      </c>
      <c r="AQ455">
        <v>-999</v>
      </c>
      <c r="AR455">
        <v>-999</v>
      </c>
      <c r="AS455" s="46" t="s">
        <v>735</v>
      </c>
      <c r="AT455" s="46" t="s">
        <v>442</v>
      </c>
      <c r="AU455" s="46">
        <v>0</v>
      </c>
      <c r="AV455" s="46" t="s">
        <v>442</v>
      </c>
      <c r="AW455" s="46" t="s">
        <v>442</v>
      </c>
      <c r="AX455" s="46" t="s">
        <v>442</v>
      </c>
      <c r="AY455" s="46" t="s">
        <v>762</v>
      </c>
      <c r="AZ455" s="46">
        <v>-999</v>
      </c>
      <c r="BA455" t="s">
        <v>442</v>
      </c>
      <c r="BB455" t="s">
        <v>442</v>
      </c>
      <c r="BC455">
        <v>-999</v>
      </c>
      <c r="BD455">
        <v>-999</v>
      </c>
      <c r="BE455">
        <v>-999</v>
      </c>
      <c r="BF455" s="2">
        <v>0.4375</v>
      </c>
      <c r="BG455">
        <v>3</v>
      </c>
      <c r="BH455" t="s">
        <v>750</v>
      </c>
      <c r="BI455" s="43">
        <v>-999</v>
      </c>
      <c r="BJ455">
        <v>-999</v>
      </c>
      <c r="BK455">
        <v>-999</v>
      </c>
      <c r="BL455" s="2">
        <v>0.71666666666666667</v>
      </c>
      <c r="BM455">
        <v>-999</v>
      </c>
      <c r="BN455">
        <v>-999</v>
      </c>
      <c r="BO455">
        <v>-999</v>
      </c>
      <c r="BP455">
        <v>-999</v>
      </c>
      <c r="BQ455">
        <v>-999</v>
      </c>
      <c r="BR455">
        <v>1600</v>
      </c>
      <c r="BS455">
        <v>-999</v>
      </c>
      <c r="BT455">
        <v>6.5137799999999997</v>
      </c>
      <c r="BU455">
        <v>-18.7</v>
      </c>
      <c r="BV455">
        <v>0.32871719999999999</v>
      </c>
      <c r="BW455">
        <v>0.27046480000000001</v>
      </c>
      <c r="BX455">
        <v>7.8469259999999999E-2</v>
      </c>
      <c r="BY455">
        <v>2.6599040000000001E-2</v>
      </c>
      <c r="BZ455">
        <v>0.29574980000000001</v>
      </c>
      <c r="CA455" t="s">
        <v>429</v>
      </c>
      <c r="CB455">
        <v>1</v>
      </c>
      <c r="CC455">
        <v>50</v>
      </c>
      <c r="CD455">
        <v>4</v>
      </c>
      <c r="CE455">
        <v>200</v>
      </c>
      <c r="CF455">
        <v>100</v>
      </c>
      <c r="CG455">
        <v>2</v>
      </c>
      <c r="CH455">
        <v>0</v>
      </c>
      <c r="CI455">
        <v>-999</v>
      </c>
      <c r="CJ455">
        <v>-999</v>
      </c>
      <c r="CK455">
        <v>1</v>
      </c>
      <c r="CL455">
        <v>1</v>
      </c>
      <c r="CM455">
        <v>0</v>
      </c>
      <c r="CN455">
        <v>1</v>
      </c>
      <c r="CO455" t="s">
        <v>1012</v>
      </c>
    </row>
    <row r="456" spans="1:94" x14ac:dyDescent="0.3">
      <c r="A456" t="s">
        <v>268</v>
      </c>
      <c r="B456" s="1">
        <v>42678</v>
      </c>
      <c r="C456" t="s">
        <v>392</v>
      </c>
      <c r="D456" s="46" t="s">
        <v>403</v>
      </c>
      <c r="E456" t="s">
        <v>423</v>
      </c>
      <c r="F456">
        <v>26.774217</v>
      </c>
      <c r="G456">
        <v>-80.140478000000002</v>
      </c>
      <c r="H456" s="2">
        <v>0.35069444444444442</v>
      </c>
      <c r="I456">
        <v>74.099999999999994</v>
      </c>
      <c r="J456">
        <v>70.5</v>
      </c>
      <c r="K456">
        <v>74.8</v>
      </c>
      <c r="L456" s="46">
        <v>0</v>
      </c>
      <c r="M456" s="2">
        <v>0.47569444444444442</v>
      </c>
      <c r="N456">
        <v>82.5</v>
      </c>
      <c r="O456">
        <v>78.099999999999994</v>
      </c>
      <c r="P456">
        <v>91</v>
      </c>
      <c r="Q456">
        <v>0.9</v>
      </c>
      <c r="R456" t="s">
        <v>440</v>
      </c>
      <c r="S456">
        <v>250</v>
      </c>
      <c r="T456" s="2">
        <v>0.35069444444444442</v>
      </c>
      <c r="U456" s="2">
        <v>0.35555555555555557</v>
      </c>
      <c r="V456">
        <v>7.0000000000000551</v>
      </c>
      <c r="W456" s="2">
        <v>0.35555555555555557</v>
      </c>
      <c r="X456" t="s">
        <v>429</v>
      </c>
      <c r="Y456" t="s">
        <v>462</v>
      </c>
      <c r="Z456" s="46" t="s">
        <v>486</v>
      </c>
      <c r="AA456">
        <v>760</v>
      </c>
      <c r="AB456">
        <v>2</v>
      </c>
      <c r="AC456">
        <v>2</v>
      </c>
      <c r="AD456">
        <v>123.42</v>
      </c>
      <c r="AE456">
        <v>272</v>
      </c>
      <c r="AF456">
        <v>76.900000000000006</v>
      </c>
      <c r="AG456">
        <v>9.9</v>
      </c>
      <c r="AH456">
        <v>-999</v>
      </c>
      <c r="AI456" t="s">
        <v>596</v>
      </c>
      <c r="AJ456" s="46" t="s">
        <v>440</v>
      </c>
      <c r="AK456">
        <v>-999</v>
      </c>
      <c r="AL456">
        <v>-999</v>
      </c>
      <c r="AM456">
        <v>-999</v>
      </c>
      <c r="AN456">
        <v>-999</v>
      </c>
      <c r="AO456" s="46" t="s">
        <v>440</v>
      </c>
      <c r="AP456">
        <v>-999</v>
      </c>
      <c r="AQ456">
        <v>-999</v>
      </c>
      <c r="AR456">
        <v>-999</v>
      </c>
      <c r="AS456" s="46">
        <v>-999</v>
      </c>
      <c r="AT456" s="46" t="s">
        <v>440</v>
      </c>
      <c r="AU456" s="46">
        <v>-999</v>
      </c>
      <c r="AV456" s="46" t="s">
        <v>442</v>
      </c>
      <c r="AW456" s="46" t="s">
        <v>442</v>
      </c>
      <c r="AX456" s="46" t="s">
        <v>727</v>
      </c>
      <c r="AY456" s="46" t="s">
        <v>750</v>
      </c>
      <c r="AZ456" s="46">
        <v>-999</v>
      </c>
      <c r="BA456" t="s">
        <v>442</v>
      </c>
      <c r="BB456" t="s">
        <v>442</v>
      </c>
      <c r="BC456">
        <v>-999</v>
      </c>
      <c r="BD456">
        <v>-999</v>
      </c>
      <c r="BE456">
        <v>-999</v>
      </c>
      <c r="BF456" s="2">
        <v>0.44791666666666669</v>
      </c>
      <c r="BG456">
        <v>2.5</v>
      </c>
      <c r="BH456" t="s">
        <v>750</v>
      </c>
      <c r="BI456" s="43">
        <v>-999</v>
      </c>
      <c r="BJ456">
        <v>-999</v>
      </c>
      <c r="BK456">
        <v>-999</v>
      </c>
      <c r="BL456" s="2">
        <v>0.71666666666666667</v>
      </c>
      <c r="BM456">
        <v>-999</v>
      </c>
      <c r="BN456">
        <v>-999</v>
      </c>
      <c r="BO456">
        <v>-999</v>
      </c>
      <c r="BP456">
        <v>-999</v>
      </c>
      <c r="BQ456">
        <v>-999</v>
      </c>
      <c r="BR456">
        <v>1200</v>
      </c>
      <c r="BS456">
        <v>-999</v>
      </c>
      <c r="BT456">
        <v>6.5030000000000001</v>
      </c>
      <c r="BU456">
        <v>-17.189</v>
      </c>
      <c r="BV456">
        <v>0.3971326</v>
      </c>
      <c r="BW456">
        <v>0.2590344</v>
      </c>
      <c r="BX456">
        <v>6.7695549999999993E-2</v>
      </c>
      <c r="BY456">
        <v>2.436698E-2</v>
      </c>
      <c r="BZ456">
        <v>0.25177040000000001</v>
      </c>
      <c r="CA456" t="s">
        <v>429</v>
      </c>
      <c r="CB456">
        <v>1</v>
      </c>
      <c r="CC456">
        <v>50</v>
      </c>
      <c r="CD456">
        <v>4</v>
      </c>
      <c r="CE456">
        <v>200</v>
      </c>
      <c r="CF456">
        <v>100</v>
      </c>
      <c r="CG456">
        <v>2</v>
      </c>
      <c r="CH456">
        <v>0</v>
      </c>
      <c r="CI456">
        <v>-999</v>
      </c>
      <c r="CJ456">
        <v>-999</v>
      </c>
      <c r="CK456">
        <v>1</v>
      </c>
      <c r="CL456">
        <v>1</v>
      </c>
      <c r="CM456">
        <v>0</v>
      </c>
      <c r="CN456">
        <v>1</v>
      </c>
      <c r="CO456" t="s">
        <v>1012</v>
      </c>
    </row>
    <row r="457" spans="1:94" x14ac:dyDescent="0.3">
      <c r="A457" t="s">
        <v>269</v>
      </c>
      <c r="B457" s="1">
        <v>42678</v>
      </c>
      <c r="C457" t="s">
        <v>392</v>
      </c>
      <c r="D457" s="46" t="s">
        <v>403</v>
      </c>
      <c r="E457" t="s">
        <v>423</v>
      </c>
      <c r="F457">
        <v>26.774217</v>
      </c>
      <c r="G457">
        <v>-80.140478000000002</v>
      </c>
      <c r="H457" s="2">
        <v>0.35069444444444442</v>
      </c>
      <c r="I457">
        <v>74.099999999999994</v>
      </c>
      <c r="J457">
        <v>70.5</v>
      </c>
      <c r="K457">
        <v>74.8</v>
      </c>
      <c r="L457" s="46">
        <v>0</v>
      </c>
      <c r="M457" s="2">
        <v>0.47569444444444442</v>
      </c>
      <c r="N457">
        <v>82.5</v>
      </c>
      <c r="O457">
        <v>78.099999999999994</v>
      </c>
      <c r="P457">
        <v>91</v>
      </c>
      <c r="Q457">
        <v>0.9</v>
      </c>
      <c r="R457" t="s">
        <v>440</v>
      </c>
      <c r="S457">
        <v>251</v>
      </c>
      <c r="T457" s="2">
        <v>0.35069444444444442</v>
      </c>
      <c r="U457" s="2">
        <v>0.35555555555555557</v>
      </c>
      <c r="V457">
        <v>7.0000000000000551</v>
      </c>
      <c r="W457" s="2">
        <v>0.35555555555555557</v>
      </c>
      <c r="X457" t="s">
        <v>429</v>
      </c>
      <c r="Y457" t="s">
        <v>462</v>
      </c>
      <c r="Z457" s="46" t="s">
        <v>485</v>
      </c>
      <c r="AA457">
        <v>760</v>
      </c>
      <c r="AB457">
        <v>2</v>
      </c>
      <c r="AC457">
        <v>2</v>
      </c>
      <c r="AD457">
        <v>122.52</v>
      </c>
      <c r="AE457">
        <v>278</v>
      </c>
      <c r="AF457">
        <v>88.52</v>
      </c>
      <c r="AG457">
        <v>10.17</v>
      </c>
      <c r="AH457">
        <v>-999</v>
      </c>
      <c r="AI457" t="s">
        <v>597</v>
      </c>
      <c r="AJ457" s="46" t="s">
        <v>440</v>
      </c>
      <c r="AK457">
        <v>-999</v>
      </c>
      <c r="AL457">
        <v>-999</v>
      </c>
      <c r="AM457">
        <v>-999</v>
      </c>
      <c r="AN457">
        <v>-999</v>
      </c>
      <c r="AO457" s="46" t="s">
        <v>440</v>
      </c>
      <c r="AP457">
        <v>-999</v>
      </c>
      <c r="AQ457">
        <v>-999</v>
      </c>
      <c r="AR457">
        <v>-999</v>
      </c>
      <c r="AS457" s="46">
        <v>-999</v>
      </c>
      <c r="AT457" s="46" t="s">
        <v>440</v>
      </c>
      <c r="AU457" s="46">
        <v>-999</v>
      </c>
      <c r="AV457" s="46" t="s">
        <v>442</v>
      </c>
      <c r="AW457" s="46" t="s">
        <v>442</v>
      </c>
      <c r="AX457" s="46" t="s">
        <v>442</v>
      </c>
      <c r="AY457" s="46" t="s">
        <v>750</v>
      </c>
      <c r="AZ457" s="46">
        <v>-999</v>
      </c>
      <c r="BA457" t="s">
        <v>442</v>
      </c>
      <c r="BB457" t="s">
        <v>442</v>
      </c>
      <c r="BC457">
        <v>-999</v>
      </c>
      <c r="BD457">
        <v>-999</v>
      </c>
      <c r="BE457">
        <v>-999</v>
      </c>
      <c r="BF457" s="2">
        <v>0.4597222222222222</v>
      </c>
      <c r="BG457">
        <v>2.75</v>
      </c>
      <c r="BH457" t="s">
        <v>750</v>
      </c>
      <c r="BI457" s="43">
        <v>-999</v>
      </c>
      <c r="BJ457">
        <v>-999</v>
      </c>
      <c r="BK457">
        <v>-999</v>
      </c>
      <c r="BL457" s="2">
        <v>0.71666666666666667</v>
      </c>
      <c r="BM457">
        <v>-999</v>
      </c>
      <c r="BN457">
        <v>-999</v>
      </c>
      <c r="BO457">
        <v>-999</v>
      </c>
      <c r="BP457">
        <v>-999</v>
      </c>
      <c r="BQ457">
        <v>-999</v>
      </c>
      <c r="BR457">
        <v>1500</v>
      </c>
      <c r="BS457">
        <v>-999</v>
      </c>
      <c r="BT457">
        <v>-999</v>
      </c>
      <c r="BU457">
        <v>-999</v>
      </c>
      <c r="BV457">
        <v>-999</v>
      </c>
      <c r="BW457">
        <v>-999</v>
      </c>
      <c r="BX457">
        <v>-999</v>
      </c>
      <c r="BY457">
        <v>-999</v>
      </c>
      <c r="BZ457">
        <v>-999</v>
      </c>
      <c r="CA457" t="s">
        <v>429</v>
      </c>
      <c r="CB457">
        <v>1</v>
      </c>
      <c r="CC457">
        <v>50</v>
      </c>
      <c r="CD457">
        <v>4</v>
      </c>
      <c r="CE457">
        <v>200</v>
      </c>
      <c r="CF457">
        <v>100</v>
      </c>
      <c r="CG457">
        <v>2</v>
      </c>
      <c r="CH457">
        <v>0</v>
      </c>
      <c r="CI457">
        <v>-999</v>
      </c>
      <c r="CJ457">
        <v>-999</v>
      </c>
      <c r="CK457">
        <v>1</v>
      </c>
      <c r="CL457">
        <v>1</v>
      </c>
      <c r="CM457">
        <v>0</v>
      </c>
      <c r="CN457">
        <v>1</v>
      </c>
      <c r="CO457" t="s">
        <v>1012</v>
      </c>
    </row>
    <row r="458" spans="1:94" x14ac:dyDescent="0.3">
      <c r="A458" t="s">
        <v>327</v>
      </c>
      <c r="B458" s="1">
        <v>42802</v>
      </c>
      <c r="C458" t="s">
        <v>393</v>
      </c>
      <c r="D458" s="46" t="s">
        <v>403</v>
      </c>
      <c r="E458" t="s">
        <v>423</v>
      </c>
      <c r="F458">
        <v>26.774217</v>
      </c>
      <c r="G458">
        <v>-80.140478000000002</v>
      </c>
      <c r="H458" s="2">
        <v>0.3576388888888889</v>
      </c>
      <c r="I458">
        <v>73.2</v>
      </c>
      <c r="J458">
        <v>70.400000000000006</v>
      </c>
      <c r="K458">
        <v>72.7</v>
      </c>
      <c r="L458" s="46">
        <v>0.9</v>
      </c>
      <c r="M458" s="2">
        <v>0.4916666666666667</v>
      </c>
      <c r="N458">
        <v>85.3</v>
      </c>
      <c r="O458">
        <v>52.8</v>
      </c>
      <c r="P458">
        <v>87.3</v>
      </c>
      <c r="Q458">
        <v>0.9</v>
      </c>
      <c r="R458" t="s">
        <v>440</v>
      </c>
      <c r="S458">
        <v>309</v>
      </c>
      <c r="T458" s="2">
        <v>0.36458333333333331</v>
      </c>
      <c r="U458" s="2">
        <v>0.50347222222222221</v>
      </c>
      <c r="V458">
        <v>200</v>
      </c>
      <c r="W458" s="2">
        <v>0.3923611111111111</v>
      </c>
      <c r="X458" t="s">
        <v>429</v>
      </c>
      <c r="Y458" t="s">
        <v>476</v>
      </c>
      <c r="Z458" s="46" t="s">
        <v>485</v>
      </c>
      <c r="AA458">
        <v>900</v>
      </c>
      <c r="AB458">
        <v>3</v>
      </c>
      <c r="AC458">
        <v>2</v>
      </c>
      <c r="AD458">
        <v>128.76</v>
      </c>
      <c r="AE458">
        <v>269</v>
      </c>
      <c r="AF458">
        <v>89.245000000000005</v>
      </c>
      <c r="AG458">
        <v>10.005000000000001</v>
      </c>
      <c r="AH458">
        <v>-999</v>
      </c>
      <c r="AI458" t="s">
        <v>644</v>
      </c>
      <c r="AJ458" s="46" t="s">
        <v>440</v>
      </c>
      <c r="AK458">
        <v>-999</v>
      </c>
      <c r="AL458">
        <v>-999</v>
      </c>
      <c r="AM458">
        <v>-999</v>
      </c>
      <c r="AN458">
        <v>-999</v>
      </c>
      <c r="AO458" s="46" t="s">
        <v>442</v>
      </c>
      <c r="AP458">
        <v>1.9359999999999999</v>
      </c>
      <c r="AQ458">
        <v>-999</v>
      </c>
      <c r="AR458">
        <v>-999</v>
      </c>
      <c r="AS458" s="46">
        <v>-999</v>
      </c>
      <c r="AT458" s="46" t="s">
        <v>442</v>
      </c>
      <c r="AU458" s="46">
        <v>0</v>
      </c>
      <c r="AV458" s="46" t="s">
        <v>442</v>
      </c>
      <c r="AW458" s="46" t="s">
        <v>442</v>
      </c>
      <c r="AX458" s="46" t="s">
        <v>442</v>
      </c>
      <c r="AY458" s="46" t="s">
        <v>750</v>
      </c>
      <c r="AZ458" s="46" t="s">
        <v>442</v>
      </c>
      <c r="BA458" t="s">
        <v>442</v>
      </c>
      <c r="BB458" t="s">
        <v>442</v>
      </c>
      <c r="BC458" s="2">
        <v>0.39305555555555555</v>
      </c>
      <c r="BD458" t="s">
        <v>429</v>
      </c>
      <c r="BE458" t="s">
        <v>472</v>
      </c>
      <c r="BF458" s="2" t="s">
        <v>429</v>
      </c>
      <c r="BG458" t="s">
        <v>429</v>
      </c>
      <c r="BH458" t="s">
        <v>472</v>
      </c>
      <c r="BI458" s="2" t="s">
        <v>429</v>
      </c>
      <c r="BJ458">
        <v>3</v>
      </c>
      <c r="BK458" t="s">
        <v>472</v>
      </c>
      <c r="BL458" s="2">
        <v>0.46458333333333335</v>
      </c>
      <c r="BM458">
        <v>80</v>
      </c>
      <c r="BN458">
        <v>80</v>
      </c>
      <c r="BO458">
        <v>80</v>
      </c>
      <c r="BP458">
        <v>80</v>
      </c>
      <c r="BQ458">
        <v>80</v>
      </c>
      <c r="BR458">
        <v>1380</v>
      </c>
      <c r="BS458">
        <v>150</v>
      </c>
      <c r="BT458">
        <v>6.5887799999999999</v>
      </c>
      <c r="BU458">
        <v>-21.562999999999999</v>
      </c>
      <c r="BV458">
        <v>0.23679539999999999</v>
      </c>
      <c r="BW458">
        <v>0.26210299999999997</v>
      </c>
      <c r="BX458">
        <v>9.6458039999999995E-2</v>
      </c>
      <c r="BY458">
        <v>3.5256589999999997E-2</v>
      </c>
      <c r="BZ458">
        <v>0.36938700000000002</v>
      </c>
      <c r="CA458" t="s">
        <v>429</v>
      </c>
      <c r="CB458">
        <v>1</v>
      </c>
      <c r="CC458">
        <v>35</v>
      </c>
      <c r="CD458">
        <v>5</v>
      </c>
      <c r="CE458">
        <v>50</v>
      </c>
      <c r="CF458">
        <v>35</v>
      </c>
      <c r="CG458">
        <f t="shared" ref="CG458:CG464" si="6">CE458/CF458</f>
        <v>1.4285714285714286</v>
      </c>
      <c r="CH458">
        <v>0</v>
      </c>
      <c r="CI458">
        <v>-999</v>
      </c>
      <c r="CJ458">
        <v>-999</v>
      </c>
      <c r="CK458">
        <v>1</v>
      </c>
      <c r="CL458">
        <v>1</v>
      </c>
      <c r="CM458">
        <v>0</v>
      </c>
      <c r="CN458">
        <v>0</v>
      </c>
      <c r="CO458" t="s">
        <v>1816</v>
      </c>
      <c r="CP458" t="s">
        <v>1047</v>
      </c>
    </row>
    <row r="459" spans="1:94" x14ac:dyDescent="0.3">
      <c r="A459" t="s">
        <v>328</v>
      </c>
      <c r="B459" s="1">
        <v>42802</v>
      </c>
      <c r="C459" t="s">
        <v>393</v>
      </c>
      <c r="D459" s="46" t="s">
        <v>403</v>
      </c>
      <c r="E459" t="s">
        <v>423</v>
      </c>
      <c r="F459">
        <v>26.774217</v>
      </c>
      <c r="G459">
        <v>-80.140478000000002</v>
      </c>
      <c r="H459" s="2">
        <v>0.3576388888888889</v>
      </c>
      <c r="I459">
        <v>73.2</v>
      </c>
      <c r="J459">
        <v>70.400000000000006</v>
      </c>
      <c r="K459">
        <v>72.7</v>
      </c>
      <c r="L459" s="46">
        <v>0.9</v>
      </c>
      <c r="M459" s="2">
        <v>0.4916666666666667</v>
      </c>
      <c r="N459">
        <v>85.3</v>
      </c>
      <c r="O459">
        <v>52.8</v>
      </c>
      <c r="P459">
        <v>87.3</v>
      </c>
      <c r="Q459">
        <v>0.9</v>
      </c>
      <c r="R459" t="s">
        <v>440</v>
      </c>
      <c r="S459">
        <v>310</v>
      </c>
      <c r="T459" s="2">
        <v>0.36458333333333331</v>
      </c>
      <c r="U459" s="2">
        <v>0.50347222222222221</v>
      </c>
      <c r="V459">
        <v>200</v>
      </c>
      <c r="W459" s="2">
        <v>0.3923611111111111</v>
      </c>
      <c r="X459" t="s">
        <v>429</v>
      </c>
      <c r="Y459" t="s">
        <v>476</v>
      </c>
      <c r="Z459" s="46" t="s">
        <v>485</v>
      </c>
      <c r="AA459">
        <v>750</v>
      </c>
      <c r="AB459">
        <v>3</v>
      </c>
      <c r="AC459">
        <v>2</v>
      </c>
      <c r="AD459">
        <v>126.065</v>
      </c>
      <c r="AE459">
        <v>264</v>
      </c>
      <c r="AF459">
        <v>83.704999999999998</v>
      </c>
      <c r="AG459">
        <v>9.6349999999999998</v>
      </c>
      <c r="AH459">
        <v>-999</v>
      </c>
      <c r="AI459" t="s">
        <v>645</v>
      </c>
      <c r="AJ459" s="46" t="s">
        <v>440</v>
      </c>
      <c r="AK459">
        <v>-999</v>
      </c>
      <c r="AL459">
        <v>-999</v>
      </c>
      <c r="AM459">
        <v>-999</v>
      </c>
      <c r="AN459">
        <v>-999</v>
      </c>
      <c r="AO459" s="46" t="s">
        <v>440</v>
      </c>
      <c r="AP459">
        <v>-999</v>
      </c>
      <c r="AQ459">
        <v>-999</v>
      </c>
      <c r="AR459">
        <v>-999</v>
      </c>
      <c r="AS459" s="46">
        <v>-999</v>
      </c>
      <c r="AT459" s="46" t="s">
        <v>440</v>
      </c>
      <c r="AU459" s="46">
        <v>-999</v>
      </c>
      <c r="AV459" s="46" t="s">
        <v>442</v>
      </c>
      <c r="AW459" s="46" t="s">
        <v>442</v>
      </c>
      <c r="AX459" s="46" t="s">
        <v>442</v>
      </c>
      <c r="AY459" s="46" t="s">
        <v>750</v>
      </c>
      <c r="AZ459" s="46" t="s">
        <v>442</v>
      </c>
      <c r="BA459" t="s">
        <v>442</v>
      </c>
      <c r="BB459" t="s">
        <v>442</v>
      </c>
      <c r="BC459" s="2">
        <v>0.39444444444444443</v>
      </c>
      <c r="BD459">
        <v>1.1000000000000001</v>
      </c>
      <c r="BE459" t="s">
        <v>472</v>
      </c>
      <c r="BF459" s="2" t="s">
        <v>429</v>
      </c>
      <c r="BG459" t="s">
        <v>429</v>
      </c>
      <c r="BH459" t="s">
        <v>472</v>
      </c>
      <c r="BI459" s="2" t="s">
        <v>429</v>
      </c>
      <c r="BJ459">
        <v>3</v>
      </c>
      <c r="BK459" t="s">
        <v>472</v>
      </c>
      <c r="BL459" s="2">
        <v>0.46458333333333335</v>
      </c>
      <c r="BM459">
        <v>80</v>
      </c>
      <c r="BN459">
        <v>80</v>
      </c>
      <c r="BO459">
        <v>80</v>
      </c>
      <c r="BP459">
        <v>80</v>
      </c>
      <c r="BQ459">
        <v>80</v>
      </c>
      <c r="BR459">
        <v>1450</v>
      </c>
      <c r="BS459">
        <v>-999</v>
      </c>
      <c r="BT459">
        <v>6.8480000000000016</v>
      </c>
      <c r="BU459">
        <v>-21.663</v>
      </c>
      <c r="BV459">
        <v>0.2442877</v>
      </c>
      <c r="BW459">
        <v>0.27301579999999998</v>
      </c>
      <c r="BX459">
        <v>0.1096111</v>
      </c>
      <c r="BY459">
        <v>3.9971520000000003E-2</v>
      </c>
      <c r="BZ459">
        <v>0.33311390000000002</v>
      </c>
      <c r="CA459" t="s">
        <v>429</v>
      </c>
      <c r="CB459">
        <v>1</v>
      </c>
      <c r="CC459">
        <v>35</v>
      </c>
      <c r="CD459">
        <v>5</v>
      </c>
      <c r="CE459">
        <v>50</v>
      </c>
      <c r="CF459">
        <v>35</v>
      </c>
      <c r="CG459">
        <f t="shared" si="6"/>
        <v>1.4285714285714286</v>
      </c>
      <c r="CH459">
        <v>0</v>
      </c>
      <c r="CI459">
        <v>-999</v>
      </c>
      <c r="CJ459">
        <v>-999</v>
      </c>
      <c r="CK459">
        <v>1</v>
      </c>
      <c r="CL459">
        <v>1</v>
      </c>
      <c r="CM459">
        <v>0</v>
      </c>
      <c r="CN459">
        <v>0</v>
      </c>
      <c r="CO459" t="s">
        <v>1816</v>
      </c>
    </row>
    <row r="460" spans="1:94" x14ac:dyDescent="0.3">
      <c r="A460" t="s">
        <v>329</v>
      </c>
      <c r="B460" s="1">
        <v>42802</v>
      </c>
      <c r="C460" t="s">
        <v>393</v>
      </c>
      <c r="D460" s="46" t="s">
        <v>403</v>
      </c>
      <c r="E460" t="s">
        <v>423</v>
      </c>
      <c r="F460">
        <v>26.774217</v>
      </c>
      <c r="G460">
        <v>-80.140478000000002</v>
      </c>
      <c r="H460" s="2">
        <v>0.3576388888888889</v>
      </c>
      <c r="I460">
        <v>73.2</v>
      </c>
      <c r="J460">
        <v>70.400000000000006</v>
      </c>
      <c r="K460">
        <v>72.7</v>
      </c>
      <c r="L460" s="46">
        <v>0.9</v>
      </c>
      <c r="M460" s="2">
        <v>0.4916666666666667</v>
      </c>
      <c r="N460">
        <v>85.3</v>
      </c>
      <c r="O460">
        <v>52.8</v>
      </c>
      <c r="P460">
        <v>87.3</v>
      </c>
      <c r="Q460">
        <v>0.9</v>
      </c>
      <c r="R460" t="s">
        <v>440</v>
      </c>
      <c r="S460">
        <v>311</v>
      </c>
      <c r="T460" s="2">
        <v>0.36458333333333331</v>
      </c>
      <c r="U460" s="2">
        <v>0.50347222222222221</v>
      </c>
      <c r="V460">
        <v>200</v>
      </c>
      <c r="W460" s="2">
        <v>0.3923611111111111</v>
      </c>
      <c r="X460" t="s">
        <v>429</v>
      </c>
      <c r="Y460" t="s">
        <v>476</v>
      </c>
      <c r="Z460" s="46" t="s">
        <v>485</v>
      </c>
      <c r="AA460">
        <v>1130</v>
      </c>
      <c r="AB460">
        <v>2</v>
      </c>
      <c r="AC460">
        <v>1</v>
      </c>
      <c r="AD460">
        <v>157.32499999999999</v>
      </c>
      <c r="AE460">
        <v>305</v>
      </c>
      <c r="AF460">
        <v>106.86499999999999</v>
      </c>
      <c r="AG460">
        <v>10.815</v>
      </c>
      <c r="AH460">
        <v>-999</v>
      </c>
      <c r="AI460" t="s">
        <v>646</v>
      </c>
      <c r="AJ460" s="46" t="s">
        <v>440</v>
      </c>
      <c r="AK460">
        <v>-999</v>
      </c>
      <c r="AL460">
        <v>-999</v>
      </c>
      <c r="AM460">
        <v>-999</v>
      </c>
      <c r="AN460">
        <v>-999</v>
      </c>
      <c r="AO460" s="46" t="s">
        <v>440</v>
      </c>
      <c r="AP460">
        <v>-999</v>
      </c>
      <c r="AQ460">
        <v>-999</v>
      </c>
      <c r="AR460">
        <v>-999</v>
      </c>
      <c r="AS460" s="46">
        <v>-999</v>
      </c>
      <c r="AT460" s="46" t="s">
        <v>440</v>
      </c>
      <c r="AU460" s="46">
        <v>0</v>
      </c>
      <c r="AV460" s="46" t="s">
        <v>442</v>
      </c>
      <c r="AW460" s="46" t="s">
        <v>442</v>
      </c>
      <c r="AX460" s="46" t="s">
        <v>442</v>
      </c>
      <c r="AY460" s="46" t="s">
        <v>750</v>
      </c>
      <c r="AZ460" s="46" t="s">
        <v>442</v>
      </c>
      <c r="BA460" t="s">
        <v>442</v>
      </c>
      <c r="BB460" t="s">
        <v>442</v>
      </c>
      <c r="BC460">
        <v>-999</v>
      </c>
      <c r="BD460">
        <v>-999</v>
      </c>
      <c r="BE460">
        <v>-999</v>
      </c>
      <c r="BF460" s="2">
        <v>0.43333333333333335</v>
      </c>
      <c r="BG460">
        <v>3</v>
      </c>
      <c r="BH460" t="s">
        <v>472</v>
      </c>
      <c r="BI460" s="43">
        <v>-999</v>
      </c>
      <c r="BJ460">
        <v>-999</v>
      </c>
      <c r="BK460">
        <v>-999</v>
      </c>
      <c r="BL460" s="2">
        <v>0.46458333333333335</v>
      </c>
      <c r="BM460">
        <v>-999</v>
      </c>
      <c r="BN460">
        <v>-999</v>
      </c>
      <c r="BO460">
        <v>-999</v>
      </c>
      <c r="BP460">
        <v>-999</v>
      </c>
      <c r="BQ460">
        <v>-999</v>
      </c>
      <c r="BR460">
        <v>1550</v>
      </c>
      <c r="BS460">
        <v>-999</v>
      </c>
      <c r="BT460">
        <v>6.7349999999999994</v>
      </c>
      <c r="BU460">
        <v>-18.532</v>
      </c>
      <c r="BV460">
        <v>0.33362510000000001</v>
      </c>
      <c r="BW460">
        <v>0.28860520000000001</v>
      </c>
      <c r="BX460">
        <v>9.1931540000000006E-2</v>
      </c>
      <c r="BY460">
        <v>2.8818440000000001E-2</v>
      </c>
      <c r="BZ460">
        <v>0.25701970000000002</v>
      </c>
      <c r="CA460" t="s">
        <v>429</v>
      </c>
      <c r="CB460">
        <v>1</v>
      </c>
      <c r="CC460">
        <v>35</v>
      </c>
      <c r="CD460">
        <v>5</v>
      </c>
      <c r="CE460">
        <v>50</v>
      </c>
      <c r="CF460">
        <v>35</v>
      </c>
      <c r="CG460">
        <f t="shared" si="6"/>
        <v>1.4285714285714286</v>
      </c>
      <c r="CH460">
        <v>0</v>
      </c>
      <c r="CI460">
        <v>-999</v>
      </c>
      <c r="CJ460">
        <v>-999</v>
      </c>
      <c r="CK460">
        <v>1</v>
      </c>
      <c r="CL460">
        <v>1</v>
      </c>
      <c r="CM460">
        <v>0</v>
      </c>
      <c r="CN460">
        <v>0</v>
      </c>
      <c r="CO460" t="s">
        <v>1816</v>
      </c>
    </row>
    <row r="461" spans="1:94" x14ac:dyDescent="0.3">
      <c r="A461" t="s">
        <v>330</v>
      </c>
      <c r="B461" s="1">
        <v>42802</v>
      </c>
      <c r="C461" t="s">
        <v>393</v>
      </c>
      <c r="D461" s="46" t="s">
        <v>403</v>
      </c>
      <c r="E461" t="s">
        <v>423</v>
      </c>
      <c r="F461">
        <v>26.774217</v>
      </c>
      <c r="G461">
        <v>-80.140478000000002</v>
      </c>
      <c r="H461" s="2">
        <v>0.3576388888888889</v>
      </c>
      <c r="I461">
        <v>73.2</v>
      </c>
      <c r="J461">
        <v>70.400000000000006</v>
      </c>
      <c r="K461">
        <v>72.7</v>
      </c>
      <c r="L461" s="46">
        <v>0.9</v>
      </c>
      <c r="M461" s="2">
        <v>0.4916666666666667</v>
      </c>
      <c r="N461">
        <v>85.3</v>
      </c>
      <c r="O461">
        <v>52.8</v>
      </c>
      <c r="P461">
        <v>87.3</v>
      </c>
      <c r="Q461">
        <v>0.9</v>
      </c>
      <c r="R461" t="s">
        <v>440</v>
      </c>
      <c r="S461">
        <v>312</v>
      </c>
      <c r="T461" s="2">
        <v>0.36458333333333331</v>
      </c>
      <c r="U461" s="2">
        <v>0.50347222222222221</v>
      </c>
      <c r="V461">
        <v>200</v>
      </c>
      <c r="W461" s="2">
        <v>0.3923611111111111</v>
      </c>
      <c r="X461" t="s">
        <v>429</v>
      </c>
      <c r="Y461" t="s">
        <v>476</v>
      </c>
      <c r="Z461" s="46" t="s">
        <v>486</v>
      </c>
      <c r="AA461">
        <v>800</v>
      </c>
      <c r="AB461">
        <v>4</v>
      </c>
      <c r="AC461">
        <v>2</v>
      </c>
      <c r="AD461">
        <v>118.345</v>
      </c>
      <c r="AE461">
        <v>271</v>
      </c>
      <c r="AF461">
        <v>82.88</v>
      </c>
      <c r="AG461">
        <v>9.5749999999999993</v>
      </c>
      <c r="AH461">
        <v>-999</v>
      </c>
      <c r="AI461" t="s">
        <v>647</v>
      </c>
      <c r="AJ461" s="46" t="s">
        <v>440</v>
      </c>
      <c r="AK461">
        <v>-999</v>
      </c>
      <c r="AL461">
        <v>-999</v>
      </c>
      <c r="AM461">
        <v>-999</v>
      </c>
      <c r="AN461">
        <v>-999</v>
      </c>
      <c r="AO461" s="46" t="s">
        <v>440</v>
      </c>
      <c r="AP461">
        <v>-999</v>
      </c>
      <c r="AQ461">
        <v>-999</v>
      </c>
      <c r="AR461">
        <v>-999</v>
      </c>
      <c r="AS461" s="46">
        <v>-999</v>
      </c>
      <c r="AT461" s="46" t="s">
        <v>440</v>
      </c>
      <c r="AU461" s="46">
        <v>-999</v>
      </c>
      <c r="AV461" s="46" t="s">
        <v>442</v>
      </c>
      <c r="AW461" s="46" t="s">
        <v>442</v>
      </c>
      <c r="AX461" s="46" t="s">
        <v>442</v>
      </c>
      <c r="AY461" s="46" t="s">
        <v>750</v>
      </c>
      <c r="AZ461" s="46" t="s">
        <v>442</v>
      </c>
      <c r="BA461" t="s">
        <v>442</v>
      </c>
      <c r="BB461" t="s">
        <v>442</v>
      </c>
      <c r="BC461">
        <v>-999</v>
      </c>
      <c r="BD461">
        <v>-999</v>
      </c>
      <c r="BE461">
        <v>-999</v>
      </c>
      <c r="BF461" s="2">
        <v>0.43611111111111112</v>
      </c>
      <c r="BG461">
        <v>3</v>
      </c>
      <c r="BH461" t="s">
        <v>472</v>
      </c>
      <c r="BI461" s="43">
        <v>-999</v>
      </c>
      <c r="BJ461">
        <v>-999</v>
      </c>
      <c r="BK461">
        <v>-999</v>
      </c>
      <c r="BL461" s="2">
        <v>0.46458333333333335</v>
      </c>
      <c r="BM461">
        <v>-999</v>
      </c>
      <c r="BN461">
        <v>-999</v>
      </c>
      <c r="BO461">
        <v>-999</v>
      </c>
      <c r="BP461">
        <v>-999</v>
      </c>
      <c r="BQ461">
        <v>-999</v>
      </c>
      <c r="BR461">
        <v>1450</v>
      </c>
      <c r="BS461">
        <v>-999</v>
      </c>
      <c r="BT461">
        <v>6.6240000000000006</v>
      </c>
      <c r="BU461">
        <v>-19.211000000000002</v>
      </c>
      <c r="BV461">
        <v>0.31039349999999999</v>
      </c>
      <c r="BW461">
        <v>0.27649479999999999</v>
      </c>
      <c r="BX461">
        <v>8.9022160000000003E-2</v>
      </c>
      <c r="BY461">
        <v>2.8831829999999999E-2</v>
      </c>
      <c r="BZ461">
        <v>0.29525770000000001</v>
      </c>
      <c r="CA461" t="s">
        <v>429</v>
      </c>
      <c r="CB461">
        <v>1</v>
      </c>
      <c r="CC461">
        <v>35</v>
      </c>
      <c r="CD461">
        <v>5</v>
      </c>
      <c r="CE461">
        <v>50</v>
      </c>
      <c r="CF461">
        <v>35</v>
      </c>
      <c r="CG461">
        <f t="shared" si="6"/>
        <v>1.4285714285714286</v>
      </c>
      <c r="CH461">
        <v>0</v>
      </c>
      <c r="CI461">
        <v>-999</v>
      </c>
      <c r="CJ461">
        <v>-999</v>
      </c>
      <c r="CK461">
        <v>1</v>
      </c>
      <c r="CL461">
        <v>1</v>
      </c>
      <c r="CM461">
        <v>0</v>
      </c>
      <c r="CN461">
        <v>0</v>
      </c>
      <c r="CO461" t="s">
        <v>1816</v>
      </c>
    </row>
    <row r="462" spans="1:94" x14ac:dyDescent="0.3">
      <c r="A462" t="s">
        <v>331</v>
      </c>
      <c r="B462" s="1">
        <v>42802</v>
      </c>
      <c r="C462" t="s">
        <v>393</v>
      </c>
      <c r="D462" s="46" t="s">
        <v>403</v>
      </c>
      <c r="E462" t="s">
        <v>423</v>
      </c>
      <c r="F462">
        <v>26.774217</v>
      </c>
      <c r="G462">
        <v>-80.140478000000002</v>
      </c>
      <c r="H462" s="2">
        <v>0.3576388888888889</v>
      </c>
      <c r="I462">
        <v>73.2</v>
      </c>
      <c r="J462">
        <v>70.400000000000006</v>
      </c>
      <c r="K462">
        <v>72.7</v>
      </c>
      <c r="L462" s="46">
        <v>0.9</v>
      </c>
      <c r="M462" s="2">
        <v>0.4916666666666667</v>
      </c>
      <c r="N462">
        <v>85.3</v>
      </c>
      <c r="O462">
        <v>52.8</v>
      </c>
      <c r="P462">
        <v>87.3</v>
      </c>
      <c r="Q462">
        <v>0.9</v>
      </c>
      <c r="R462" t="s">
        <v>440</v>
      </c>
      <c r="S462">
        <v>313</v>
      </c>
      <c r="T462" s="2">
        <v>0.36458333333333331</v>
      </c>
      <c r="U462" s="2">
        <v>0.50347222222222221</v>
      </c>
      <c r="V462">
        <v>200</v>
      </c>
      <c r="W462" s="2">
        <v>0.3923611111111111</v>
      </c>
      <c r="X462" t="s">
        <v>429</v>
      </c>
      <c r="Y462" t="s">
        <v>476</v>
      </c>
      <c r="Z462" s="46" t="s">
        <v>485</v>
      </c>
      <c r="AA462">
        <v>870</v>
      </c>
      <c r="AB462">
        <v>3</v>
      </c>
      <c r="AC462">
        <v>1</v>
      </c>
      <c r="AD462">
        <v>128.80500000000001</v>
      </c>
      <c r="AE462">
        <v>269</v>
      </c>
      <c r="AF462">
        <v>84.474999999999994</v>
      </c>
      <c r="AG462">
        <v>10.28</v>
      </c>
      <c r="AH462">
        <v>-999</v>
      </c>
      <c r="AI462" t="s">
        <v>648</v>
      </c>
      <c r="AJ462" s="46" t="s">
        <v>440</v>
      </c>
      <c r="AK462">
        <v>-999</v>
      </c>
      <c r="AL462">
        <v>-999</v>
      </c>
      <c r="AM462">
        <v>-999</v>
      </c>
      <c r="AN462">
        <v>-999</v>
      </c>
      <c r="AO462" s="46" t="s">
        <v>440</v>
      </c>
      <c r="AP462">
        <v>-999</v>
      </c>
      <c r="AQ462">
        <v>-999</v>
      </c>
      <c r="AR462">
        <v>-999</v>
      </c>
      <c r="AS462" s="46">
        <v>-999</v>
      </c>
      <c r="AT462" s="46" t="s">
        <v>440</v>
      </c>
      <c r="AU462" s="46">
        <v>-999</v>
      </c>
      <c r="AV462" s="46" t="s">
        <v>442</v>
      </c>
      <c r="AW462" s="46" t="s">
        <v>442</v>
      </c>
      <c r="AX462" s="46" t="s">
        <v>442</v>
      </c>
      <c r="AY462" s="46" t="s">
        <v>750</v>
      </c>
      <c r="AZ462" s="46" t="s">
        <v>442</v>
      </c>
      <c r="BA462" t="s">
        <v>442</v>
      </c>
      <c r="BB462" t="s">
        <v>442</v>
      </c>
      <c r="BC462">
        <v>-999</v>
      </c>
      <c r="BD462">
        <v>-999</v>
      </c>
      <c r="BE462">
        <v>-999</v>
      </c>
      <c r="BF462" s="2">
        <v>0.44791666666666669</v>
      </c>
      <c r="BG462">
        <v>3</v>
      </c>
      <c r="BH462" t="s">
        <v>472</v>
      </c>
      <c r="BI462" s="43">
        <v>-999</v>
      </c>
      <c r="BJ462">
        <v>-999</v>
      </c>
      <c r="BK462">
        <v>-999</v>
      </c>
      <c r="BL462" s="2">
        <v>0.46458333333333335</v>
      </c>
      <c r="BM462">
        <v>-999</v>
      </c>
      <c r="BN462">
        <v>-999</v>
      </c>
      <c r="BO462">
        <v>-999</v>
      </c>
      <c r="BP462">
        <v>-999</v>
      </c>
      <c r="BQ462">
        <v>-999</v>
      </c>
      <c r="BR462">
        <v>1600</v>
      </c>
      <c r="BS462">
        <v>-999</v>
      </c>
      <c r="BT462">
        <v>6.7940000000000005</v>
      </c>
      <c r="BU462">
        <v>-18.369</v>
      </c>
      <c r="BV462">
        <v>0.34187899999999999</v>
      </c>
      <c r="BW462">
        <v>0.29194199999999998</v>
      </c>
      <c r="BX462">
        <v>9.4517580000000004E-2</v>
      </c>
      <c r="BY462">
        <v>2.9183870000000001E-2</v>
      </c>
      <c r="BZ462">
        <v>0.24247750000000001</v>
      </c>
      <c r="CA462" t="s">
        <v>429</v>
      </c>
      <c r="CB462">
        <v>1</v>
      </c>
      <c r="CC462">
        <v>35</v>
      </c>
      <c r="CD462">
        <v>5</v>
      </c>
      <c r="CE462">
        <v>50</v>
      </c>
      <c r="CF462">
        <v>35</v>
      </c>
      <c r="CG462">
        <f t="shared" si="6"/>
        <v>1.4285714285714286</v>
      </c>
      <c r="CH462">
        <v>0</v>
      </c>
      <c r="CI462">
        <v>-999</v>
      </c>
      <c r="CJ462">
        <v>-999</v>
      </c>
      <c r="CK462">
        <v>1</v>
      </c>
      <c r="CL462">
        <v>1</v>
      </c>
      <c r="CM462">
        <v>0</v>
      </c>
      <c r="CN462">
        <v>0</v>
      </c>
      <c r="CO462" t="s">
        <v>1816</v>
      </c>
      <c r="CP462" t="s">
        <v>1048</v>
      </c>
    </row>
    <row r="463" spans="1:94" x14ac:dyDescent="0.3">
      <c r="A463" t="s">
        <v>332</v>
      </c>
      <c r="B463" s="1">
        <v>42802</v>
      </c>
      <c r="C463" t="s">
        <v>393</v>
      </c>
      <c r="D463" s="46" t="s">
        <v>403</v>
      </c>
      <c r="E463" t="s">
        <v>423</v>
      </c>
      <c r="F463">
        <v>26.774217</v>
      </c>
      <c r="G463">
        <v>-80.140478000000002</v>
      </c>
      <c r="H463" s="2">
        <v>0.3576388888888889</v>
      </c>
      <c r="I463">
        <v>73.2</v>
      </c>
      <c r="J463">
        <v>70.400000000000006</v>
      </c>
      <c r="K463">
        <v>72.7</v>
      </c>
      <c r="L463" s="46">
        <v>0.9</v>
      </c>
      <c r="M463" s="2">
        <v>0.4916666666666667</v>
      </c>
      <c r="N463">
        <v>85.3</v>
      </c>
      <c r="O463">
        <v>52.8</v>
      </c>
      <c r="P463">
        <v>87.3</v>
      </c>
      <c r="Q463">
        <v>0.9</v>
      </c>
      <c r="R463" t="s">
        <v>440</v>
      </c>
      <c r="S463">
        <v>314</v>
      </c>
      <c r="T463" s="2">
        <v>0.36458333333333331</v>
      </c>
      <c r="U463" s="2">
        <v>0.50347222222222221</v>
      </c>
      <c r="V463">
        <v>200</v>
      </c>
      <c r="W463" s="2">
        <v>0.3923611111111111</v>
      </c>
      <c r="X463" t="s">
        <v>429</v>
      </c>
      <c r="Y463" t="s">
        <v>476</v>
      </c>
      <c r="Z463" s="46" t="s">
        <v>485</v>
      </c>
      <c r="AA463">
        <v>940</v>
      </c>
      <c r="AB463">
        <v>3</v>
      </c>
      <c r="AC463">
        <v>2</v>
      </c>
      <c r="AD463">
        <v>133.565</v>
      </c>
      <c r="AE463">
        <v>277</v>
      </c>
      <c r="AF463">
        <v>82.375</v>
      </c>
      <c r="AG463">
        <v>9.48</v>
      </c>
      <c r="AH463">
        <v>-999</v>
      </c>
      <c r="AI463" t="s">
        <v>649</v>
      </c>
      <c r="AJ463" s="46" t="s">
        <v>440</v>
      </c>
      <c r="AK463">
        <v>-999</v>
      </c>
      <c r="AL463">
        <v>-999</v>
      </c>
      <c r="AM463">
        <v>-999</v>
      </c>
      <c r="AN463">
        <v>-999</v>
      </c>
      <c r="AO463" s="46" t="s">
        <v>442</v>
      </c>
      <c r="AP463" t="s">
        <v>775</v>
      </c>
      <c r="AQ463">
        <v>-999</v>
      </c>
      <c r="AR463">
        <v>-999</v>
      </c>
      <c r="AS463" s="46">
        <v>-999</v>
      </c>
      <c r="AT463" s="46" t="s">
        <v>442</v>
      </c>
      <c r="AU463" s="46">
        <v>0</v>
      </c>
      <c r="AV463" s="46" t="s">
        <v>442</v>
      </c>
      <c r="AW463" s="46" t="s">
        <v>442</v>
      </c>
      <c r="AX463" s="46" t="s">
        <v>442</v>
      </c>
      <c r="AY463" s="46" t="s">
        <v>472</v>
      </c>
      <c r="AZ463" s="46" t="s">
        <v>442</v>
      </c>
      <c r="BA463" t="s">
        <v>442</v>
      </c>
      <c r="BB463" t="s">
        <v>442</v>
      </c>
      <c r="BC463">
        <v>-999</v>
      </c>
      <c r="BD463">
        <v>-999</v>
      </c>
      <c r="BE463">
        <v>-999</v>
      </c>
      <c r="BF463" s="2">
        <v>0.4513888888888889</v>
      </c>
      <c r="BG463">
        <v>2.75</v>
      </c>
      <c r="BH463" t="s">
        <v>472</v>
      </c>
      <c r="BI463" s="43">
        <v>-999</v>
      </c>
      <c r="BJ463">
        <v>-999</v>
      </c>
      <c r="BK463">
        <v>-999</v>
      </c>
      <c r="BL463" s="2">
        <v>0.46458333333333335</v>
      </c>
      <c r="BM463">
        <v>-999</v>
      </c>
      <c r="BN463">
        <v>-999</v>
      </c>
      <c r="BO463">
        <v>-999</v>
      </c>
      <c r="BP463">
        <v>-999</v>
      </c>
      <c r="BQ463">
        <v>-999</v>
      </c>
      <c r="BR463">
        <v>1300</v>
      </c>
      <c r="BS463">
        <v>-999</v>
      </c>
      <c r="BT463">
        <v>6.7140000000000004</v>
      </c>
      <c r="BU463">
        <v>-18.349</v>
      </c>
      <c r="BV463">
        <v>0.34620119999999999</v>
      </c>
      <c r="BW463">
        <v>0.28461180000000003</v>
      </c>
      <c r="BX463">
        <v>8.6620370000000002E-2</v>
      </c>
      <c r="BY463">
        <v>2.8369829999999999E-2</v>
      </c>
      <c r="BZ463">
        <v>0.2541968</v>
      </c>
      <c r="CA463" t="s">
        <v>429</v>
      </c>
      <c r="CB463">
        <v>1</v>
      </c>
      <c r="CC463">
        <v>35</v>
      </c>
      <c r="CD463">
        <v>5</v>
      </c>
      <c r="CE463">
        <v>50</v>
      </c>
      <c r="CF463">
        <v>35</v>
      </c>
      <c r="CG463">
        <f t="shared" si="6"/>
        <v>1.4285714285714286</v>
      </c>
      <c r="CH463">
        <v>0</v>
      </c>
      <c r="CI463">
        <v>-999</v>
      </c>
      <c r="CJ463">
        <v>-999</v>
      </c>
      <c r="CK463">
        <v>1</v>
      </c>
      <c r="CL463">
        <v>1</v>
      </c>
      <c r="CM463">
        <v>0</v>
      </c>
      <c r="CN463">
        <v>0</v>
      </c>
      <c r="CO463" t="s">
        <v>1816</v>
      </c>
      <c r="CP463" t="s">
        <v>1049</v>
      </c>
    </row>
    <row r="464" spans="1:94" x14ac:dyDescent="0.3">
      <c r="A464" t="s">
        <v>333</v>
      </c>
      <c r="B464" s="1">
        <v>42802</v>
      </c>
      <c r="C464" t="s">
        <v>393</v>
      </c>
      <c r="D464" s="46" t="s">
        <v>403</v>
      </c>
      <c r="E464" t="s">
        <v>423</v>
      </c>
      <c r="F464">
        <v>26.774217</v>
      </c>
      <c r="G464">
        <v>-80.140478000000002</v>
      </c>
      <c r="H464" s="2">
        <v>0.3576388888888889</v>
      </c>
      <c r="I464">
        <v>73.2</v>
      </c>
      <c r="J464">
        <v>70.400000000000006</v>
      </c>
      <c r="K464">
        <v>72.7</v>
      </c>
      <c r="L464" s="46">
        <v>0.9</v>
      </c>
      <c r="M464" s="2">
        <v>0.4916666666666667</v>
      </c>
      <c r="N464">
        <v>85.3</v>
      </c>
      <c r="O464">
        <v>52.8</v>
      </c>
      <c r="P464">
        <v>87.3</v>
      </c>
      <c r="Q464">
        <v>0.9</v>
      </c>
      <c r="R464" t="s">
        <v>442</v>
      </c>
      <c r="S464">
        <v>315</v>
      </c>
      <c r="T464" s="2">
        <v>0.49652777777777773</v>
      </c>
      <c r="U464" s="2">
        <v>0.50347222222222221</v>
      </c>
      <c r="V464">
        <v>10.000000000000044</v>
      </c>
      <c r="W464" s="2">
        <v>0.49861111111111112</v>
      </c>
      <c r="X464" t="s">
        <v>429</v>
      </c>
      <c r="Y464" t="s">
        <v>454</v>
      </c>
      <c r="Z464" s="46" t="s">
        <v>485</v>
      </c>
      <c r="AA464">
        <v>1060</v>
      </c>
      <c r="AB464">
        <v>4</v>
      </c>
      <c r="AC464">
        <v>2</v>
      </c>
      <c r="AD464">
        <v>148.6</v>
      </c>
      <c r="AE464">
        <v>285</v>
      </c>
      <c r="AF464">
        <v>91.454999999999998</v>
      </c>
      <c r="AG464">
        <v>10.75</v>
      </c>
      <c r="AH464">
        <v>-999</v>
      </c>
      <c r="AI464" t="s">
        <v>650</v>
      </c>
      <c r="AJ464" s="46" t="s">
        <v>440</v>
      </c>
      <c r="AK464">
        <v>-999</v>
      </c>
      <c r="AL464">
        <v>-999</v>
      </c>
      <c r="AM464">
        <v>-999</v>
      </c>
      <c r="AN464">
        <v>-999</v>
      </c>
      <c r="AO464" s="46" t="s">
        <v>442</v>
      </c>
      <c r="AP464" t="s">
        <v>776</v>
      </c>
      <c r="AQ464">
        <v>-999</v>
      </c>
      <c r="AR464">
        <v>-999</v>
      </c>
      <c r="AS464" s="49">
        <v>0.4993055555555555</v>
      </c>
      <c r="AT464" s="46" t="s">
        <v>442</v>
      </c>
      <c r="AU464" s="46">
        <v>0</v>
      </c>
      <c r="AV464" s="46" t="s">
        <v>442</v>
      </c>
      <c r="AW464" s="46" t="s">
        <v>442</v>
      </c>
      <c r="AX464" s="46" t="s">
        <v>442</v>
      </c>
      <c r="AY464" s="46" t="s">
        <v>472</v>
      </c>
      <c r="AZ464" s="46" t="s">
        <v>442</v>
      </c>
      <c r="BA464" t="s">
        <v>442</v>
      </c>
      <c r="BB464" t="s">
        <v>442</v>
      </c>
      <c r="BC464" s="2">
        <v>0.4993055555555555</v>
      </c>
      <c r="BD464">
        <v>1</v>
      </c>
      <c r="BE464" t="s">
        <v>472</v>
      </c>
      <c r="BF464" s="2">
        <v>0.50902777777777775</v>
      </c>
      <c r="BG464">
        <v>2.25</v>
      </c>
      <c r="BH464" t="s">
        <v>472</v>
      </c>
      <c r="BI464" s="2">
        <v>0.51944444444444449</v>
      </c>
      <c r="BJ464">
        <v>1.1000000000000001</v>
      </c>
      <c r="BK464" t="s">
        <v>472</v>
      </c>
      <c r="BL464" s="2">
        <v>0.51458333333333328</v>
      </c>
      <c r="BM464">
        <v>80</v>
      </c>
      <c r="BN464">
        <v>80</v>
      </c>
      <c r="BO464">
        <v>80</v>
      </c>
      <c r="BP464">
        <v>80</v>
      </c>
      <c r="BQ464">
        <v>80</v>
      </c>
      <c r="BR464">
        <v>1740</v>
      </c>
      <c r="BS464">
        <v>-999</v>
      </c>
      <c r="BT464">
        <v>6.9909999999999997</v>
      </c>
      <c r="BU464">
        <v>-19.888000000000002</v>
      </c>
      <c r="BV464">
        <v>0.28909240000000003</v>
      </c>
      <c r="BW464">
        <v>0.28334799999999999</v>
      </c>
      <c r="BX464">
        <v>0.1225745</v>
      </c>
      <c r="BY464">
        <v>3.6804330000000003E-2</v>
      </c>
      <c r="BZ464">
        <v>0.2681808</v>
      </c>
      <c r="CA464" t="s">
        <v>429</v>
      </c>
      <c r="CB464">
        <v>1</v>
      </c>
      <c r="CC464">
        <v>35</v>
      </c>
      <c r="CD464">
        <v>5</v>
      </c>
      <c r="CE464">
        <v>50</v>
      </c>
      <c r="CF464">
        <v>35</v>
      </c>
      <c r="CG464">
        <f t="shared" si="6"/>
        <v>1.4285714285714286</v>
      </c>
      <c r="CH464">
        <v>0</v>
      </c>
      <c r="CI464">
        <v>-999</v>
      </c>
      <c r="CJ464">
        <v>-999</v>
      </c>
      <c r="CK464">
        <v>1</v>
      </c>
      <c r="CL464">
        <v>1</v>
      </c>
      <c r="CM464">
        <v>0</v>
      </c>
      <c r="CN464">
        <v>0</v>
      </c>
      <c r="CO464" t="s">
        <v>1816</v>
      </c>
      <c r="CP464" t="s">
        <v>931</v>
      </c>
    </row>
    <row r="465" spans="1:94" x14ac:dyDescent="0.3">
      <c r="A465" t="s">
        <v>122</v>
      </c>
      <c r="B465" s="1">
        <v>42436</v>
      </c>
      <c r="C465" t="s">
        <v>390</v>
      </c>
      <c r="D465" s="46" t="s">
        <v>408</v>
      </c>
      <c r="E465" t="s">
        <v>424</v>
      </c>
      <c r="F465">
        <v>26.434619999999999</v>
      </c>
      <c r="G465">
        <v>-80.228880000000004</v>
      </c>
      <c r="H465" s="2">
        <v>0.69166666666666676</v>
      </c>
      <c r="I465">
        <v>78.3</v>
      </c>
      <c r="J465">
        <v>52.8</v>
      </c>
      <c r="K465">
        <v>76.599999999999994</v>
      </c>
      <c r="L465" s="46">
        <v>1.6</v>
      </c>
      <c r="M465" s="2">
        <v>0.76250000000000007</v>
      </c>
      <c r="N465">
        <v>71.8</v>
      </c>
      <c r="O465">
        <v>56</v>
      </c>
      <c r="P465">
        <v>71.400000000000006</v>
      </c>
      <c r="Q465">
        <v>1</v>
      </c>
      <c r="R465" t="s">
        <v>440</v>
      </c>
      <c r="S465">
        <v>119</v>
      </c>
      <c r="T465" s="2">
        <v>0.67708333333333337</v>
      </c>
      <c r="U465" s="2">
        <v>0.76250000000000007</v>
      </c>
      <c r="V465">
        <v>123.00000000000004</v>
      </c>
      <c r="W465" s="2">
        <v>0.73263888888888884</v>
      </c>
      <c r="X465" t="s">
        <v>429</v>
      </c>
      <c r="Y465" t="s">
        <v>453</v>
      </c>
      <c r="Z465" s="46" t="s">
        <v>485</v>
      </c>
      <c r="AA465">
        <v>780</v>
      </c>
      <c r="AB465">
        <v>3</v>
      </c>
      <c r="AC465">
        <v>2</v>
      </c>
      <c r="AD465">
        <v>122.745</v>
      </c>
      <c r="AE465">
        <v>270</v>
      </c>
      <c r="AF465">
        <v>77.594999999999999</v>
      </c>
      <c r="AG465">
        <v>10.06</v>
      </c>
      <c r="AH465">
        <v>-999</v>
      </c>
      <c r="AI465" t="s">
        <v>1735</v>
      </c>
      <c r="AJ465" s="46" t="s">
        <v>440</v>
      </c>
      <c r="AK465">
        <v>-999</v>
      </c>
      <c r="AL465">
        <v>-999</v>
      </c>
      <c r="AM465">
        <v>-999</v>
      </c>
      <c r="AN465">
        <v>-999</v>
      </c>
      <c r="AO465" s="46" t="s">
        <v>440</v>
      </c>
      <c r="AP465">
        <v>-999</v>
      </c>
      <c r="AQ465" t="s">
        <v>440</v>
      </c>
      <c r="AR465">
        <v>-999</v>
      </c>
      <c r="AS465" s="49">
        <v>0.24861111111111112</v>
      </c>
      <c r="AT465" s="46" t="s">
        <v>442</v>
      </c>
      <c r="AU465" s="46">
        <v>0</v>
      </c>
      <c r="AV465" s="46" t="s">
        <v>442</v>
      </c>
      <c r="AW465" s="46" t="s">
        <v>442</v>
      </c>
      <c r="AX465" s="46" t="s">
        <v>442</v>
      </c>
      <c r="AY465" s="46" t="s">
        <v>472</v>
      </c>
      <c r="AZ465" s="46">
        <v>-999</v>
      </c>
      <c r="BA465" t="s">
        <v>442</v>
      </c>
      <c r="BB465">
        <v>-999</v>
      </c>
      <c r="BC465" s="2">
        <v>0.73472222222222217</v>
      </c>
      <c r="BD465">
        <v>0.95</v>
      </c>
      <c r="BE465" t="s">
        <v>467</v>
      </c>
      <c r="BF465" s="2">
        <v>0.74375000000000002</v>
      </c>
      <c r="BG465">
        <v>0.9</v>
      </c>
      <c r="BH465" t="s">
        <v>472</v>
      </c>
      <c r="BI465" s="2">
        <v>0.75347222222222221</v>
      </c>
      <c r="BJ465">
        <v>1</v>
      </c>
      <c r="BK465" t="s">
        <v>472</v>
      </c>
      <c r="BL465" s="2">
        <v>0.26597222222222222</v>
      </c>
      <c r="BM465">
        <v>80</v>
      </c>
      <c r="BN465">
        <v>80</v>
      </c>
      <c r="BO465">
        <v>80</v>
      </c>
      <c r="BP465">
        <v>80</v>
      </c>
      <c r="BQ465">
        <v>80</v>
      </c>
      <c r="BR465">
        <v>1120</v>
      </c>
      <c r="BS465">
        <v>-999</v>
      </c>
      <c r="BT465">
        <v>6.2469999999999999</v>
      </c>
      <c r="BU465">
        <v>-18.115285714285715</v>
      </c>
      <c r="BV465">
        <v>0.2996413</v>
      </c>
      <c r="BW465">
        <v>0.25316739999999999</v>
      </c>
      <c r="BX465">
        <v>0.22716649999999999</v>
      </c>
      <c r="BY465">
        <v>6.3001500000000002E-2</v>
      </c>
      <c r="BZ465">
        <v>0.36365589999999998</v>
      </c>
      <c r="CA465" t="s">
        <v>429</v>
      </c>
      <c r="CB465">
        <v>0</v>
      </c>
      <c r="CC465">
        <v>1</v>
      </c>
      <c r="CD465">
        <v>1</v>
      </c>
      <c r="CE465">
        <v>30</v>
      </c>
      <c r="CF465">
        <v>10</v>
      </c>
      <c r="CG465">
        <v>3</v>
      </c>
      <c r="CH465">
        <v>0</v>
      </c>
      <c r="CI465" t="s">
        <v>1141</v>
      </c>
      <c r="CJ465" t="s">
        <v>937</v>
      </c>
      <c r="CK465">
        <v>0</v>
      </c>
      <c r="CL465">
        <v>0</v>
      </c>
      <c r="CM465">
        <v>0</v>
      </c>
      <c r="CN465">
        <v>1</v>
      </c>
      <c r="CO465" t="s">
        <v>938</v>
      </c>
      <c r="CP465" t="s">
        <v>939</v>
      </c>
    </row>
    <row r="466" spans="1:94" x14ac:dyDescent="0.3">
      <c r="A466" t="s">
        <v>123</v>
      </c>
      <c r="B466" s="1">
        <v>42437</v>
      </c>
      <c r="C466" t="s">
        <v>390</v>
      </c>
      <c r="D466" s="46" t="s">
        <v>408</v>
      </c>
      <c r="E466" t="s">
        <v>424</v>
      </c>
      <c r="F466">
        <v>26.434619999999999</v>
      </c>
      <c r="G466">
        <v>-80.228880000000004</v>
      </c>
      <c r="H466" s="2">
        <v>0.28402777777777777</v>
      </c>
      <c r="I466">
        <v>70.599999999999994</v>
      </c>
      <c r="J466">
        <v>57.1</v>
      </c>
      <c r="K466">
        <v>69.8</v>
      </c>
      <c r="L466" s="46">
        <v>2.2999999999999998</v>
      </c>
      <c r="M466" s="2">
        <v>0.54166666666666663</v>
      </c>
      <c r="N466">
        <v>76</v>
      </c>
      <c r="O466">
        <v>51.7</v>
      </c>
      <c r="P466">
        <v>76.8</v>
      </c>
      <c r="Q466">
        <v>6.1</v>
      </c>
      <c r="R466" t="s">
        <v>440</v>
      </c>
      <c r="S466">
        <v>120</v>
      </c>
      <c r="T466" s="2">
        <v>0.27083333333333331</v>
      </c>
      <c r="U466" s="2">
        <v>0.52569444444444446</v>
      </c>
      <c r="V466">
        <v>367.00000000000006</v>
      </c>
      <c r="W466" s="2">
        <v>0.27499999999999997</v>
      </c>
      <c r="X466" t="s">
        <v>429</v>
      </c>
      <c r="Y466" t="s">
        <v>453</v>
      </c>
      <c r="Z466" s="46" t="s">
        <v>486</v>
      </c>
      <c r="AA466">
        <v>1040</v>
      </c>
      <c r="AB466">
        <v>4</v>
      </c>
      <c r="AC466">
        <v>5</v>
      </c>
      <c r="AD466">
        <v>158.19999999999999</v>
      </c>
      <c r="AE466">
        <v>303</v>
      </c>
      <c r="AF466">
        <v>101.94</v>
      </c>
      <c r="AG466">
        <v>10.36</v>
      </c>
      <c r="AH466" t="s">
        <v>503</v>
      </c>
      <c r="AI466" t="s">
        <v>1736</v>
      </c>
      <c r="AJ466" s="46" t="s">
        <v>442</v>
      </c>
      <c r="AK466">
        <v>34</v>
      </c>
      <c r="AL466" t="s">
        <v>442</v>
      </c>
      <c r="AM466">
        <v>205639</v>
      </c>
      <c r="AN466" t="s">
        <v>429</v>
      </c>
      <c r="AO466" s="46" t="s">
        <v>440</v>
      </c>
      <c r="AP466">
        <v>-999</v>
      </c>
      <c r="AQ466" t="s">
        <v>440</v>
      </c>
      <c r="AR466">
        <v>-999</v>
      </c>
      <c r="AS466" s="46">
        <v>-999</v>
      </c>
      <c r="AT466" s="46" t="s">
        <v>440</v>
      </c>
      <c r="AU466" s="46">
        <v>-999</v>
      </c>
      <c r="AV466" s="46" t="s">
        <v>442</v>
      </c>
      <c r="AW466" s="46" t="s">
        <v>442</v>
      </c>
      <c r="AX466" s="46" t="s">
        <v>442</v>
      </c>
      <c r="AY466" s="46" t="s">
        <v>472</v>
      </c>
      <c r="AZ466" s="46">
        <v>-999</v>
      </c>
      <c r="BA466" t="s">
        <v>442</v>
      </c>
      <c r="BB466">
        <v>-999</v>
      </c>
      <c r="BC466" s="2">
        <v>0.27569444444444446</v>
      </c>
      <c r="BD466">
        <v>0.4</v>
      </c>
      <c r="BE466" t="s">
        <v>463</v>
      </c>
      <c r="BF466" s="2">
        <v>0.28541666666666665</v>
      </c>
      <c r="BG466">
        <v>1</v>
      </c>
      <c r="BH466" t="s">
        <v>472</v>
      </c>
      <c r="BI466" s="2">
        <v>0.29444444444444445</v>
      </c>
      <c r="BJ466">
        <v>3</v>
      </c>
      <c r="BK466" t="s">
        <v>472</v>
      </c>
      <c r="BL466" s="2">
        <v>0.45833333333333331</v>
      </c>
      <c r="BM466">
        <v>80</v>
      </c>
      <c r="BN466">
        <v>80</v>
      </c>
      <c r="BO466">
        <v>80</v>
      </c>
      <c r="BP466">
        <v>80</v>
      </c>
      <c r="BQ466">
        <v>80</v>
      </c>
      <c r="BR466">
        <v>1840</v>
      </c>
      <c r="BS466">
        <v>-999</v>
      </c>
      <c r="BT466">
        <v>6.2949999999999999</v>
      </c>
      <c r="BU466">
        <v>-26.320999999999998</v>
      </c>
      <c r="BV466">
        <v>0.13722780000000001</v>
      </c>
      <c r="BW466">
        <v>0.215167</v>
      </c>
      <c r="BX466">
        <v>0.13138659999999999</v>
      </c>
      <c r="BY466">
        <v>0.2212336</v>
      </c>
      <c r="BZ466">
        <v>0.4470034</v>
      </c>
      <c r="CA466" t="s">
        <v>429</v>
      </c>
      <c r="CB466">
        <v>0</v>
      </c>
      <c r="CC466">
        <v>1</v>
      </c>
      <c r="CD466">
        <v>1</v>
      </c>
      <c r="CE466">
        <v>30</v>
      </c>
      <c r="CF466">
        <v>10</v>
      </c>
      <c r="CG466">
        <v>3</v>
      </c>
      <c r="CH466">
        <v>0</v>
      </c>
      <c r="CI466" t="s">
        <v>1141</v>
      </c>
      <c r="CJ466" t="s">
        <v>937</v>
      </c>
      <c r="CK466">
        <v>0</v>
      </c>
      <c r="CL466">
        <v>0</v>
      </c>
      <c r="CM466">
        <v>0</v>
      </c>
      <c r="CN466">
        <v>1</v>
      </c>
      <c r="CO466" t="s">
        <v>938</v>
      </c>
      <c r="CP466" t="s">
        <v>940</v>
      </c>
    </row>
    <row r="467" spans="1:94" x14ac:dyDescent="0.3">
      <c r="A467" t="s">
        <v>124</v>
      </c>
      <c r="B467" s="1">
        <v>42437</v>
      </c>
      <c r="C467" t="s">
        <v>390</v>
      </c>
      <c r="D467" s="46" t="s">
        <v>408</v>
      </c>
      <c r="E467" t="s">
        <v>424</v>
      </c>
      <c r="F467">
        <v>26.434619999999999</v>
      </c>
      <c r="G467">
        <v>-80.228880000000004</v>
      </c>
      <c r="H467" s="2">
        <v>0.28402777777777777</v>
      </c>
      <c r="I467">
        <v>70.599999999999994</v>
      </c>
      <c r="J467">
        <v>57.1</v>
      </c>
      <c r="K467">
        <v>69.8</v>
      </c>
      <c r="L467" s="46">
        <v>2.2999999999999998</v>
      </c>
      <c r="M467" s="2">
        <v>0.54166666666666663</v>
      </c>
      <c r="N467">
        <v>76</v>
      </c>
      <c r="O467">
        <v>51.7</v>
      </c>
      <c r="P467">
        <v>76.8</v>
      </c>
      <c r="Q467">
        <v>6.1</v>
      </c>
      <c r="R467" t="s">
        <v>440</v>
      </c>
      <c r="S467">
        <v>121</v>
      </c>
      <c r="T467" s="2">
        <v>0.27083333333333331</v>
      </c>
      <c r="U467" s="2">
        <v>0.52569444444444446</v>
      </c>
      <c r="V467">
        <v>367.00000000000006</v>
      </c>
      <c r="W467" s="2">
        <v>0.3354166666666667</v>
      </c>
      <c r="X467" t="s">
        <v>429</v>
      </c>
      <c r="Y467" t="s">
        <v>453</v>
      </c>
      <c r="Z467" s="46" t="s">
        <v>486</v>
      </c>
      <c r="AA467">
        <v>660</v>
      </c>
      <c r="AB467">
        <v>4</v>
      </c>
      <c r="AC467">
        <v>1</v>
      </c>
      <c r="AD467">
        <v>121.28</v>
      </c>
      <c r="AE467">
        <v>263</v>
      </c>
      <c r="AF467">
        <v>88.31</v>
      </c>
      <c r="AG467">
        <v>8.68</v>
      </c>
      <c r="AH467">
        <v>-999</v>
      </c>
      <c r="AI467" t="s">
        <v>1737</v>
      </c>
      <c r="AJ467" s="46" t="s">
        <v>440</v>
      </c>
      <c r="AK467">
        <v>-999</v>
      </c>
      <c r="AL467">
        <v>-999</v>
      </c>
      <c r="AM467">
        <v>-999</v>
      </c>
      <c r="AN467">
        <v>-999</v>
      </c>
      <c r="AO467" s="46" t="s">
        <v>440</v>
      </c>
      <c r="AP467">
        <v>-999</v>
      </c>
      <c r="AQ467" t="s">
        <v>440</v>
      </c>
      <c r="AR467">
        <v>-999</v>
      </c>
      <c r="AS467" s="46">
        <v>-999</v>
      </c>
      <c r="AT467" s="46" t="s">
        <v>440</v>
      </c>
      <c r="AU467" s="46">
        <v>0</v>
      </c>
      <c r="AV467" s="46" t="s">
        <v>442</v>
      </c>
      <c r="AW467" s="46" t="s">
        <v>442</v>
      </c>
      <c r="AX467" s="46" t="s">
        <v>442</v>
      </c>
      <c r="AY467" s="46" t="s">
        <v>467</v>
      </c>
      <c r="AZ467" s="46">
        <v>-999</v>
      </c>
      <c r="BA467" t="s">
        <v>442</v>
      </c>
      <c r="BB467">
        <v>-999</v>
      </c>
      <c r="BC467" s="2">
        <v>0.33749999999999997</v>
      </c>
      <c r="BD467">
        <v>0.8</v>
      </c>
      <c r="BE467" t="s">
        <v>467</v>
      </c>
      <c r="BF467" s="2">
        <v>0.34652777777777777</v>
      </c>
      <c r="BG467">
        <v>0.5</v>
      </c>
      <c r="BH467" t="s">
        <v>467</v>
      </c>
      <c r="BI467" s="2">
        <v>0.35625000000000001</v>
      </c>
      <c r="BJ467">
        <v>0.5</v>
      </c>
      <c r="BK467" t="s">
        <v>467</v>
      </c>
      <c r="BL467" s="2">
        <v>0.45833333333333331</v>
      </c>
      <c r="BM467">
        <v>80</v>
      </c>
      <c r="BN467">
        <v>80</v>
      </c>
      <c r="BO467">
        <v>80</v>
      </c>
      <c r="BP467">
        <v>80</v>
      </c>
      <c r="BQ467">
        <v>80</v>
      </c>
      <c r="BR467" t="s">
        <v>941</v>
      </c>
      <c r="BS467">
        <v>-999</v>
      </c>
      <c r="BT467">
        <v>7.2240000000000002</v>
      </c>
      <c r="BU467">
        <v>-18.250999999999998</v>
      </c>
      <c r="BV467">
        <v>0.32765739999999999</v>
      </c>
      <c r="BW467">
        <v>0.1601437</v>
      </c>
      <c r="BX467">
        <v>0.21159210000000001</v>
      </c>
      <c r="BY467">
        <v>0.29703679999999999</v>
      </c>
      <c r="BZ467">
        <v>0.35743770000000002</v>
      </c>
      <c r="CA467" t="s">
        <v>429</v>
      </c>
      <c r="CB467">
        <v>0</v>
      </c>
      <c r="CC467">
        <v>1</v>
      </c>
      <c r="CD467">
        <v>1</v>
      </c>
      <c r="CE467">
        <v>30</v>
      </c>
      <c r="CF467">
        <v>10</v>
      </c>
      <c r="CG467">
        <v>3</v>
      </c>
      <c r="CH467">
        <v>0</v>
      </c>
      <c r="CI467" t="s">
        <v>1141</v>
      </c>
      <c r="CJ467" t="s">
        <v>937</v>
      </c>
      <c r="CK467">
        <v>0</v>
      </c>
      <c r="CL467">
        <v>0</v>
      </c>
      <c r="CM467">
        <v>0</v>
      </c>
      <c r="CN467">
        <v>1</v>
      </c>
      <c r="CO467" t="s">
        <v>938</v>
      </c>
      <c r="CP467" t="s">
        <v>942</v>
      </c>
    </row>
    <row r="468" spans="1:94" x14ac:dyDescent="0.3">
      <c r="A468" t="s">
        <v>125</v>
      </c>
      <c r="B468" s="1">
        <v>42437</v>
      </c>
      <c r="C468" t="s">
        <v>390</v>
      </c>
      <c r="D468" s="46" t="s">
        <v>408</v>
      </c>
      <c r="E468" t="s">
        <v>424</v>
      </c>
      <c r="F468">
        <v>26.434619999999999</v>
      </c>
      <c r="G468">
        <v>-80.228880000000004</v>
      </c>
      <c r="H468" s="2">
        <v>0.28402777777777777</v>
      </c>
      <c r="I468">
        <v>70.599999999999994</v>
      </c>
      <c r="J468">
        <v>57.1</v>
      </c>
      <c r="K468">
        <v>69.8</v>
      </c>
      <c r="L468" s="46">
        <v>2.2999999999999998</v>
      </c>
      <c r="M468" s="2">
        <v>0.54166666666666663</v>
      </c>
      <c r="N468">
        <v>76</v>
      </c>
      <c r="O468">
        <v>51.7</v>
      </c>
      <c r="P468">
        <v>76.8</v>
      </c>
      <c r="Q468">
        <v>6.1</v>
      </c>
      <c r="R468" t="s">
        <v>440</v>
      </c>
      <c r="S468">
        <v>122</v>
      </c>
      <c r="T468" s="2">
        <v>0.27083333333333331</v>
      </c>
      <c r="U468" s="2">
        <v>0.52569444444444446</v>
      </c>
      <c r="V468">
        <v>367.00000000000006</v>
      </c>
      <c r="W468" s="2">
        <v>0.43194444444444446</v>
      </c>
      <c r="X468" t="s">
        <v>455</v>
      </c>
      <c r="Y468" t="s">
        <v>453</v>
      </c>
      <c r="Z468" s="46" t="s">
        <v>485</v>
      </c>
      <c r="AA468">
        <v>1240</v>
      </c>
      <c r="AB468">
        <v>4</v>
      </c>
      <c r="AC468">
        <v>2</v>
      </c>
      <c r="AD468">
        <v>160.4</v>
      </c>
      <c r="AE468">
        <v>300</v>
      </c>
      <c r="AF468">
        <v>107.92</v>
      </c>
      <c r="AG468">
        <v>11.16</v>
      </c>
      <c r="AH468" t="s">
        <v>501</v>
      </c>
      <c r="AI468" t="s">
        <v>1738</v>
      </c>
      <c r="AJ468" s="46" t="s">
        <v>442</v>
      </c>
      <c r="AK468">
        <v>23</v>
      </c>
      <c r="AL468" t="s">
        <v>442</v>
      </c>
      <c r="AM468">
        <v>205635</v>
      </c>
      <c r="AN468" t="s">
        <v>429</v>
      </c>
      <c r="AO468" s="46" t="s">
        <v>442</v>
      </c>
      <c r="AP468">
        <v>0.99399999999999999</v>
      </c>
      <c r="AQ468" t="s">
        <v>442</v>
      </c>
      <c r="AR468">
        <v>0.13100000000000001</v>
      </c>
      <c r="AS468" s="49">
        <v>0.43333333333333335</v>
      </c>
      <c r="AT468" s="46" t="s">
        <v>442</v>
      </c>
      <c r="AU468" s="46">
        <v>0</v>
      </c>
      <c r="AV468" s="46" t="s">
        <v>442</v>
      </c>
      <c r="AW468" s="46" t="s">
        <v>442</v>
      </c>
      <c r="AX468" s="46" t="s">
        <v>442</v>
      </c>
      <c r="AY468" s="46" t="s">
        <v>472</v>
      </c>
      <c r="AZ468" s="46">
        <v>-999</v>
      </c>
      <c r="BA468" t="s">
        <v>442</v>
      </c>
      <c r="BB468">
        <v>-999</v>
      </c>
      <c r="BC468" s="2">
        <v>0.43333333333333335</v>
      </c>
      <c r="BD468">
        <v>0.9</v>
      </c>
      <c r="BE468" t="s">
        <v>741</v>
      </c>
      <c r="BF468" s="2">
        <v>0.44097222222222227</v>
      </c>
      <c r="BG468">
        <v>1</v>
      </c>
      <c r="BH468" t="s">
        <v>472</v>
      </c>
      <c r="BI468" s="2">
        <v>0.45277777777777778</v>
      </c>
      <c r="BJ468">
        <v>0.85</v>
      </c>
      <c r="BK468" t="s">
        <v>471</v>
      </c>
      <c r="BL468" s="2">
        <v>0.45833333333333331</v>
      </c>
      <c r="BM468">
        <v>80</v>
      </c>
      <c r="BN468">
        <v>80</v>
      </c>
      <c r="BO468">
        <v>80</v>
      </c>
      <c r="BP468">
        <v>80</v>
      </c>
      <c r="BQ468">
        <v>80</v>
      </c>
      <c r="BR468">
        <v>800</v>
      </c>
      <c r="BS468">
        <v>-999</v>
      </c>
      <c r="BT468">
        <v>6.4770000000000003</v>
      </c>
      <c r="BU468">
        <v>-26.103999999999999</v>
      </c>
      <c r="BV468">
        <v>0.1885172</v>
      </c>
      <c r="BW468">
        <v>0.22877919999999999</v>
      </c>
      <c r="BX468">
        <v>0.2181321</v>
      </c>
      <c r="BY468">
        <v>0.11682819999999999</v>
      </c>
      <c r="BZ468">
        <v>0.55618670000000003</v>
      </c>
      <c r="CA468" t="s">
        <v>429</v>
      </c>
      <c r="CB468">
        <v>0</v>
      </c>
      <c r="CC468">
        <v>1</v>
      </c>
      <c r="CD468">
        <v>1</v>
      </c>
      <c r="CE468">
        <v>30</v>
      </c>
      <c r="CF468">
        <v>10</v>
      </c>
      <c r="CG468">
        <v>3</v>
      </c>
      <c r="CH468">
        <v>0</v>
      </c>
      <c r="CI468" t="s">
        <v>1141</v>
      </c>
      <c r="CJ468" t="s">
        <v>937</v>
      </c>
      <c r="CK468">
        <v>0</v>
      </c>
      <c r="CL468">
        <v>0</v>
      </c>
      <c r="CM468">
        <v>0</v>
      </c>
      <c r="CN468">
        <v>1</v>
      </c>
      <c r="CO468" t="s">
        <v>938</v>
      </c>
      <c r="CP468" t="s">
        <v>931</v>
      </c>
    </row>
    <row r="469" spans="1:94" x14ac:dyDescent="0.3">
      <c r="A469" t="s">
        <v>126</v>
      </c>
      <c r="B469" s="1">
        <v>42437</v>
      </c>
      <c r="C469" t="s">
        <v>390</v>
      </c>
      <c r="D469" s="46" t="s">
        <v>408</v>
      </c>
      <c r="E469" t="s">
        <v>424</v>
      </c>
      <c r="F469">
        <v>26.434619999999999</v>
      </c>
      <c r="G469">
        <v>-80.228880000000004</v>
      </c>
      <c r="H469" s="2">
        <v>0.28402777777777777</v>
      </c>
      <c r="I469">
        <v>70.599999999999994</v>
      </c>
      <c r="J469">
        <v>57.1</v>
      </c>
      <c r="K469">
        <v>69.8</v>
      </c>
      <c r="L469" s="46">
        <v>2.2999999999999998</v>
      </c>
      <c r="M469" s="2">
        <v>0.54166666666666663</v>
      </c>
      <c r="N469">
        <v>76</v>
      </c>
      <c r="O469">
        <v>51.7</v>
      </c>
      <c r="P469">
        <v>76.8</v>
      </c>
      <c r="Q469">
        <v>6.1</v>
      </c>
      <c r="R469" t="s">
        <v>440</v>
      </c>
      <c r="S469">
        <v>123</v>
      </c>
      <c r="T469" s="2">
        <v>0.27083333333333331</v>
      </c>
      <c r="U469" s="2">
        <v>0.52569444444444446</v>
      </c>
      <c r="V469">
        <v>367.00000000000006</v>
      </c>
      <c r="W469" s="2">
        <v>0.45763888888888887</v>
      </c>
      <c r="X469" t="s">
        <v>455</v>
      </c>
      <c r="Y469" t="s">
        <v>453</v>
      </c>
      <c r="Z469" s="46" t="s">
        <v>485</v>
      </c>
      <c r="AA469">
        <v>860</v>
      </c>
      <c r="AB469">
        <v>3</v>
      </c>
      <c r="AC469">
        <v>2</v>
      </c>
      <c r="AD469">
        <v>137.52000000000001</v>
      </c>
      <c r="AE469">
        <v>288</v>
      </c>
      <c r="AF469">
        <v>93.245000000000005</v>
      </c>
      <c r="AG469">
        <v>10.065</v>
      </c>
      <c r="AH469" t="s">
        <v>503</v>
      </c>
      <c r="AI469" t="s">
        <v>1739</v>
      </c>
      <c r="AJ469" s="46" t="s">
        <v>442</v>
      </c>
      <c r="AK469">
        <v>4</v>
      </c>
      <c r="AL469" t="s">
        <v>440</v>
      </c>
      <c r="AM469">
        <v>-999</v>
      </c>
      <c r="AN469">
        <v>-999</v>
      </c>
      <c r="AO469" s="46" t="s">
        <v>440</v>
      </c>
      <c r="AP469">
        <v>-999</v>
      </c>
      <c r="AQ469" t="s">
        <v>440</v>
      </c>
      <c r="AR469">
        <v>-999</v>
      </c>
      <c r="AS469" s="46">
        <v>-999</v>
      </c>
      <c r="AT469" s="46" t="s">
        <v>442</v>
      </c>
      <c r="AU469" s="46">
        <v>1</v>
      </c>
      <c r="AV469" s="46" t="s">
        <v>442</v>
      </c>
      <c r="AW469" s="46" t="s">
        <v>442</v>
      </c>
      <c r="AX469" s="46" t="s">
        <v>442</v>
      </c>
      <c r="AY469" s="46" t="s">
        <v>467</v>
      </c>
      <c r="AZ469" s="46">
        <v>-999</v>
      </c>
      <c r="BA469" t="s">
        <v>442</v>
      </c>
      <c r="BB469">
        <v>-999</v>
      </c>
      <c r="BC469" s="2" t="s">
        <v>429</v>
      </c>
      <c r="BD469" t="s">
        <v>429</v>
      </c>
      <c r="BE469" t="s">
        <v>429</v>
      </c>
      <c r="BF469" s="2">
        <v>0.47152777777777777</v>
      </c>
      <c r="BG469">
        <v>1</v>
      </c>
      <c r="BH469" t="s">
        <v>466</v>
      </c>
      <c r="BI469" s="2" t="s">
        <v>429</v>
      </c>
      <c r="BJ469" t="s">
        <v>429</v>
      </c>
      <c r="BK469" t="s">
        <v>429</v>
      </c>
      <c r="BL469" s="2">
        <v>0.45833333333333331</v>
      </c>
      <c r="BM469">
        <v>-999</v>
      </c>
      <c r="BN469">
        <v>-999</v>
      </c>
      <c r="BO469">
        <v>-999</v>
      </c>
      <c r="BP469">
        <v>-999</v>
      </c>
      <c r="BQ469">
        <v>-999</v>
      </c>
      <c r="BR469">
        <v>500</v>
      </c>
      <c r="BS469">
        <v>-999</v>
      </c>
      <c r="BT469">
        <v>7.2789999999999999</v>
      </c>
      <c r="BU469">
        <v>-25.550999999999998</v>
      </c>
      <c r="BV469">
        <v>0.2123517</v>
      </c>
      <c r="BW469">
        <v>3.3947280000000003E-2</v>
      </c>
      <c r="BX469">
        <v>0.12724579999999999</v>
      </c>
      <c r="BY469">
        <v>0.75559549999999998</v>
      </c>
      <c r="BZ469">
        <v>0.45363429999999999</v>
      </c>
      <c r="CA469" t="s">
        <v>429</v>
      </c>
      <c r="CB469">
        <v>0</v>
      </c>
      <c r="CC469">
        <v>1</v>
      </c>
      <c r="CD469">
        <v>1</v>
      </c>
      <c r="CE469">
        <v>30</v>
      </c>
      <c r="CF469">
        <v>10</v>
      </c>
      <c r="CG469">
        <v>3</v>
      </c>
      <c r="CH469">
        <v>0</v>
      </c>
      <c r="CI469" t="s">
        <v>1141</v>
      </c>
      <c r="CJ469" t="s">
        <v>937</v>
      </c>
      <c r="CK469">
        <v>0</v>
      </c>
      <c r="CL469">
        <v>0</v>
      </c>
      <c r="CM469">
        <v>0</v>
      </c>
      <c r="CN469">
        <v>1</v>
      </c>
      <c r="CO469" t="s">
        <v>938</v>
      </c>
      <c r="CP469" t="s">
        <v>931</v>
      </c>
    </row>
    <row r="470" spans="1:94" x14ac:dyDescent="0.3">
      <c r="A470" t="s">
        <v>127</v>
      </c>
      <c r="B470" s="1">
        <v>42437</v>
      </c>
      <c r="C470" t="s">
        <v>390</v>
      </c>
      <c r="D470" s="46" t="s">
        <v>408</v>
      </c>
      <c r="E470" t="s">
        <v>424</v>
      </c>
      <c r="F470">
        <v>26.434619999999999</v>
      </c>
      <c r="G470">
        <v>-80.228880000000004</v>
      </c>
      <c r="H470" s="2">
        <v>0.28402777777777777</v>
      </c>
      <c r="I470">
        <v>70.599999999999994</v>
      </c>
      <c r="J470">
        <v>57.1</v>
      </c>
      <c r="K470">
        <v>69.8</v>
      </c>
      <c r="L470" s="46">
        <v>2.2999999999999998</v>
      </c>
      <c r="M470" s="2">
        <v>0.54166666666666663</v>
      </c>
      <c r="N470">
        <v>76</v>
      </c>
      <c r="O470">
        <v>51.7</v>
      </c>
      <c r="P470">
        <v>76.8</v>
      </c>
      <c r="Q470">
        <v>6.1</v>
      </c>
      <c r="R470" t="s">
        <v>440</v>
      </c>
      <c r="S470">
        <v>124</v>
      </c>
      <c r="T470" s="2">
        <v>0.27083333333333331</v>
      </c>
      <c r="U470" s="2">
        <v>0.52569444444444446</v>
      </c>
      <c r="V470">
        <v>367.00000000000006</v>
      </c>
      <c r="W470" s="2">
        <v>0.50416666666666665</v>
      </c>
      <c r="X470" t="s">
        <v>457</v>
      </c>
      <c r="Y470" t="s">
        <v>453</v>
      </c>
      <c r="Z470" s="46" t="s">
        <v>486</v>
      </c>
      <c r="AA470">
        <v>960</v>
      </c>
      <c r="AB470">
        <v>3</v>
      </c>
      <c r="AC470">
        <v>3</v>
      </c>
      <c r="AD470">
        <v>154.32499999999999</v>
      </c>
      <c r="AE470">
        <v>293</v>
      </c>
      <c r="AF470">
        <v>104.39</v>
      </c>
      <c r="AG470">
        <v>10.1</v>
      </c>
      <c r="AH470">
        <v>-999</v>
      </c>
      <c r="AI470" t="s">
        <v>1740</v>
      </c>
      <c r="AJ470" s="46" t="s">
        <v>440</v>
      </c>
      <c r="AK470">
        <v>-999</v>
      </c>
      <c r="AL470">
        <v>-999</v>
      </c>
      <c r="AM470">
        <v>-999</v>
      </c>
      <c r="AN470">
        <v>-999</v>
      </c>
      <c r="AO470" s="46" t="s">
        <v>440</v>
      </c>
      <c r="AP470">
        <v>-999</v>
      </c>
      <c r="AQ470" t="s">
        <v>440</v>
      </c>
      <c r="AR470">
        <v>-999</v>
      </c>
      <c r="AS470" s="46">
        <v>-999</v>
      </c>
      <c r="AT470" s="46" t="s">
        <v>442</v>
      </c>
      <c r="AU470" s="46">
        <v>0</v>
      </c>
      <c r="AV470" s="46" t="s">
        <v>442</v>
      </c>
      <c r="AW470" s="46" t="s">
        <v>442</v>
      </c>
      <c r="AX470" s="46" t="s">
        <v>442</v>
      </c>
      <c r="AY470" s="46" t="s">
        <v>472</v>
      </c>
      <c r="AZ470" s="46">
        <v>-999</v>
      </c>
      <c r="BA470" t="s">
        <v>442</v>
      </c>
      <c r="BB470">
        <v>-999</v>
      </c>
      <c r="BC470" s="2">
        <v>0.50555555555555554</v>
      </c>
      <c r="BD470">
        <v>0.85</v>
      </c>
      <c r="BE470" t="s">
        <v>741</v>
      </c>
      <c r="BF470" s="2">
        <v>0.51597222222222217</v>
      </c>
      <c r="BG470">
        <v>0.5</v>
      </c>
      <c r="BH470" t="s">
        <v>472</v>
      </c>
      <c r="BI470" s="2">
        <v>0.52569444444444446</v>
      </c>
      <c r="BJ470">
        <v>0.8</v>
      </c>
      <c r="BK470" t="s">
        <v>472</v>
      </c>
      <c r="BL470" s="2">
        <v>0.70347222222222217</v>
      </c>
      <c r="BM470">
        <v>80</v>
      </c>
      <c r="BN470">
        <v>80</v>
      </c>
      <c r="BO470">
        <v>80</v>
      </c>
      <c r="BP470">
        <v>80</v>
      </c>
      <c r="BQ470">
        <v>80</v>
      </c>
      <c r="BR470">
        <v>640</v>
      </c>
      <c r="BS470">
        <v>-999</v>
      </c>
      <c r="BT470">
        <v>6.6750000000000007</v>
      </c>
      <c r="BU470">
        <v>-26.168499999999998</v>
      </c>
      <c r="BV470">
        <v>0.1963269</v>
      </c>
      <c r="BW470">
        <v>7.3335239999999996E-2</v>
      </c>
      <c r="BX470">
        <v>0.23033029999999999</v>
      </c>
      <c r="BY470">
        <v>0.52037080000000002</v>
      </c>
      <c r="BZ470">
        <v>0.53865070000000004</v>
      </c>
      <c r="CA470" t="s">
        <v>429</v>
      </c>
      <c r="CB470">
        <v>0</v>
      </c>
      <c r="CC470">
        <v>1</v>
      </c>
      <c r="CD470">
        <v>1</v>
      </c>
      <c r="CE470">
        <v>30</v>
      </c>
      <c r="CF470">
        <v>10</v>
      </c>
      <c r="CG470">
        <v>3</v>
      </c>
      <c r="CH470">
        <v>0</v>
      </c>
      <c r="CI470" t="s">
        <v>1141</v>
      </c>
      <c r="CJ470" t="s">
        <v>937</v>
      </c>
      <c r="CK470">
        <v>0</v>
      </c>
      <c r="CL470">
        <v>0</v>
      </c>
      <c r="CM470">
        <v>0</v>
      </c>
      <c r="CN470">
        <v>1</v>
      </c>
      <c r="CO470" t="s">
        <v>938</v>
      </c>
    </row>
    <row r="471" spans="1:94" x14ac:dyDescent="0.3">
      <c r="A471" t="s">
        <v>128</v>
      </c>
      <c r="B471" s="1">
        <v>42437</v>
      </c>
      <c r="C471" t="s">
        <v>390</v>
      </c>
      <c r="D471" s="46" t="s">
        <v>408</v>
      </c>
      <c r="E471" t="s">
        <v>424</v>
      </c>
      <c r="F471">
        <v>26.434619999999999</v>
      </c>
      <c r="G471">
        <v>-80.228880000000004</v>
      </c>
      <c r="H471" s="2">
        <v>0.28402777777777777</v>
      </c>
      <c r="I471">
        <v>70.599999999999994</v>
      </c>
      <c r="J471">
        <v>57.1</v>
      </c>
      <c r="K471">
        <v>69.8</v>
      </c>
      <c r="L471" s="46">
        <v>2.2999999999999998</v>
      </c>
      <c r="M471" s="2">
        <v>0.54166666666666663</v>
      </c>
      <c r="N471">
        <v>76</v>
      </c>
      <c r="O471">
        <v>51.7</v>
      </c>
      <c r="P471">
        <v>76.8</v>
      </c>
      <c r="Q471">
        <v>6.1</v>
      </c>
      <c r="R471" t="s">
        <v>440</v>
      </c>
      <c r="S471">
        <v>125</v>
      </c>
      <c r="T471" s="2">
        <v>0.27083333333333331</v>
      </c>
      <c r="U471" s="2">
        <v>0.52569444444444446</v>
      </c>
      <c r="V471">
        <v>367.00000000000006</v>
      </c>
      <c r="W471" s="2">
        <v>0.52500000000000002</v>
      </c>
      <c r="X471" t="s">
        <v>457</v>
      </c>
      <c r="Y471" t="s">
        <v>453</v>
      </c>
      <c r="Z471" s="46" t="s">
        <v>486</v>
      </c>
      <c r="AA471">
        <v>940</v>
      </c>
      <c r="AB471">
        <v>2</v>
      </c>
      <c r="AC471">
        <v>3</v>
      </c>
      <c r="AD471">
        <v>149.815</v>
      </c>
      <c r="AE471">
        <v>302</v>
      </c>
      <c r="AF471">
        <v>103.27500000000001</v>
      </c>
      <c r="AG471">
        <v>10.64</v>
      </c>
      <c r="AH471">
        <v>-999</v>
      </c>
      <c r="AI471" t="s">
        <v>1741</v>
      </c>
      <c r="AJ471" s="46" t="s">
        <v>440</v>
      </c>
      <c r="AK471">
        <v>-999</v>
      </c>
      <c r="AL471">
        <v>-999</v>
      </c>
      <c r="AM471">
        <v>-999</v>
      </c>
      <c r="AN471">
        <v>-999</v>
      </c>
      <c r="AO471" s="46" t="s">
        <v>440</v>
      </c>
      <c r="AP471">
        <v>-999</v>
      </c>
      <c r="AQ471" t="s">
        <v>440</v>
      </c>
      <c r="AR471">
        <v>-999</v>
      </c>
      <c r="AS471" s="46" t="s">
        <v>735</v>
      </c>
      <c r="AT471" s="46" t="s">
        <v>442</v>
      </c>
      <c r="AU471" s="46">
        <v>0</v>
      </c>
      <c r="AV471" s="46" t="s">
        <v>442</v>
      </c>
      <c r="AW471" s="46" t="s">
        <v>442</v>
      </c>
      <c r="AX471" s="46" t="s">
        <v>442</v>
      </c>
      <c r="AY471" s="46" t="s">
        <v>471</v>
      </c>
      <c r="AZ471" s="46">
        <v>-999</v>
      </c>
      <c r="BA471" t="s">
        <v>442</v>
      </c>
      <c r="BB471">
        <v>-999</v>
      </c>
      <c r="BC471">
        <v>-999</v>
      </c>
      <c r="BD471">
        <v>-999</v>
      </c>
      <c r="BE471">
        <v>-999</v>
      </c>
      <c r="BF471" s="2">
        <v>0.55277777777777781</v>
      </c>
      <c r="BG471">
        <v>1</v>
      </c>
      <c r="BH471" t="s">
        <v>471</v>
      </c>
      <c r="BI471" s="43">
        <v>-999</v>
      </c>
      <c r="BJ471">
        <v>-999</v>
      </c>
      <c r="BK471">
        <v>-999</v>
      </c>
      <c r="BL471" s="2">
        <v>0.70347222222222217</v>
      </c>
      <c r="BM471">
        <v>-999</v>
      </c>
      <c r="BN471">
        <v>-999</v>
      </c>
      <c r="BO471">
        <v>-999</v>
      </c>
      <c r="BP471">
        <v>-999</v>
      </c>
      <c r="BQ471">
        <v>-999</v>
      </c>
      <c r="BR471">
        <v>550</v>
      </c>
      <c r="BS471">
        <v>-999</v>
      </c>
      <c r="BT471">
        <v>6.2669999999999995</v>
      </c>
      <c r="BU471">
        <v>-26.597999999999999</v>
      </c>
      <c r="BV471">
        <v>0.16102669999999999</v>
      </c>
      <c r="BW471">
        <v>0.1258611</v>
      </c>
      <c r="BX471">
        <v>0.22108559999999999</v>
      </c>
      <c r="BY471">
        <v>0.36694009999999999</v>
      </c>
      <c r="BZ471">
        <v>0.6001708</v>
      </c>
      <c r="CA471" t="s">
        <v>429</v>
      </c>
      <c r="CB471">
        <v>0</v>
      </c>
      <c r="CC471">
        <v>2</v>
      </c>
      <c r="CD471">
        <v>1</v>
      </c>
      <c r="CE471">
        <v>30</v>
      </c>
      <c r="CF471">
        <v>10</v>
      </c>
      <c r="CG471">
        <v>3</v>
      </c>
      <c r="CH471">
        <v>0</v>
      </c>
      <c r="CI471" t="s">
        <v>1141</v>
      </c>
      <c r="CJ471" t="s">
        <v>937</v>
      </c>
      <c r="CK471">
        <v>0</v>
      </c>
      <c r="CL471">
        <v>0</v>
      </c>
      <c r="CM471">
        <v>0</v>
      </c>
      <c r="CN471">
        <v>1</v>
      </c>
      <c r="CO471" t="s">
        <v>938</v>
      </c>
    </row>
    <row r="472" spans="1:94" x14ac:dyDescent="0.3">
      <c r="A472" t="s">
        <v>129</v>
      </c>
      <c r="B472" s="1">
        <v>42437</v>
      </c>
      <c r="C472" t="s">
        <v>390</v>
      </c>
      <c r="D472" s="46" t="s">
        <v>408</v>
      </c>
      <c r="E472" t="s">
        <v>424</v>
      </c>
      <c r="F472">
        <v>26.434619999999999</v>
      </c>
      <c r="G472">
        <v>-80.228880000000004</v>
      </c>
      <c r="H472" s="2">
        <v>0.28402777777777777</v>
      </c>
      <c r="I472">
        <v>70.599999999999994</v>
      </c>
      <c r="J472">
        <v>57.1</v>
      </c>
      <c r="K472">
        <v>69.8</v>
      </c>
      <c r="L472" s="46">
        <v>2.2999999999999998</v>
      </c>
      <c r="M472" s="2">
        <v>0.54166666666666663</v>
      </c>
      <c r="N472">
        <v>76</v>
      </c>
      <c r="O472">
        <v>51.7</v>
      </c>
      <c r="P472">
        <v>76.8</v>
      </c>
      <c r="Q472">
        <v>6.1</v>
      </c>
      <c r="R472" t="s">
        <v>440</v>
      </c>
      <c r="S472">
        <v>126</v>
      </c>
      <c r="T472" s="2">
        <v>0.27083333333333331</v>
      </c>
      <c r="U472" s="2">
        <v>0.52569444444444446</v>
      </c>
      <c r="V472">
        <v>367.00000000000006</v>
      </c>
      <c r="W472" s="2">
        <v>0.52500000000000002</v>
      </c>
      <c r="X472" t="s">
        <v>457</v>
      </c>
      <c r="Y472" t="s">
        <v>453</v>
      </c>
      <c r="Z472" s="46" t="s">
        <v>486</v>
      </c>
      <c r="AA472">
        <v>1010</v>
      </c>
      <c r="AB472">
        <v>3</v>
      </c>
      <c r="AC472">
        <v>3</v>
      </c>
      <c r="AD472">
        <v>155.43</v>
      </c>
      <c r="AE472">
        <v>287</v>
      </c>
      <c r="AF472">
        <v>105.405</v>
      </c>
      <c r="AG472">
        <v>10.53</v>
      </c>
      <c r="AH472">
        <v>-999</v>
      </c>
      <c r="AI472" t="s">
        <v>1742</v>
      </c>
      <c r="AJ472" s="46" t="s">
        <v>440</v>
      </c>
      <c r="AK472">
        <v>-999</v>
      </c>
      <c r="AL472">
        <v>-999</v>
      </c>
      <c r="AM472">
        <v>-999</v>
      </c>
      <c r="AN472">
        <v>-999</v>
      </c>
      <c r="AO472" s="46" t="s">
        <v>442</v>
      </c>
      <c r="AP472">
        <v>0.33</v>
      </c>
      <c r="AQ472" t="s">
        <v>440</v>
      </c>
      <c r="AR472">
        <v>-999</v>
      </c>
      <c r="AS472" s="46" t="s">
        <v>429</v>
      </c>
      <c r="AT472" s="46" t="s">
        <v>440</v>
      </c>
      <c r="AU472" s="46">
        <v>-999</v>
      </c>
      <c r="AV472" s="46" t="s">
        <v>442</v>
      </c>
      <c r="AW472" s="46" t="s">
        <v>442</v>
      </c>
      <c r="AX472" s="46" t="s">
        <v>442</v>
      </c>
      <c r="AY472" s="46" t="s">
        <v>741</v>
      </c>
      <c r="AZ472" s="46">
        <v>-999</v>
      </c>
      <c r="BA472" t="s">
        <v>442</v>
      </c>
      <c r="BB472">
        <v>-999</v>
      </c>
      <c r="BC472" s="2">
        <v>0.52708333333333335</v>
      </c>
      <c r="BD472">
        <v>1.1000000000000001</v>
      </c>
      <c r="BE472" t="s">
        <v>467</v>
      </c>
      <c r="BF472" s="2">
        <v>0.53611111111111109</v>
      </c>
      <c r="BG472">
        <v>1.25</v>
      </c>
      <c r="BH472" t="s">
        <v>741</v>
      </c>
      <c r="BI472" s="2">
        <v>0.54583333333333328</v>
      </c>
      <c r="BJ472">
        <v>0.9</v>
      </c>
      <c r="BK472" t="s">
        <v>741</v>
      </c>
      <c r="BL472" s="2">
        <v>0.70347222222222217</v>
      </c>
      <c r="BM472">
        <v>80</v>
      </c>
      <c r="BN472">
        <v>80</v>
      </c>
      <c r="BO472">
        <v>80</v>
      </c>
      <c r="BP472">
        <v>80</v>
      </c>
      <c r="BQ472">
        <v>80</v>
      </c>
      <c r="BR472">
        <v>880</v>
      </c>
      <c r="BS472">
        <v>-999</v>
      </c>
      <c r="BT472">
        <v>6.1929999999999996</v>
      </c>
      <c r="BU472">
        <v>-26.138999999999999</v>
      </c>
      <c r="BV472">
        <v>0.15777099999999999</v>
      </c>
      <c r="BW472">
        <v>0.29686109999999999</v>
      </c>
      <c r="BX472">
        <v>9.6072749999999998E-2</v>
      </c>
      <c r="BY472">
        <v>3.049586E-2</v>
      </c>
      <c r="BZ472">
        <v>0.6016975</v>
      </c>
      <c r="CA472" t="s">
        <v>429</v>
      </c>
      <c r="CB472">
        <v>0</v>
      </c>
      <c r="CC472">
        <v>2</v>
      </c>
      <c r="CD472">
        <v>1</v>
      </c>
      <c r="CE472">
        <v>30</v>
      </c>
      <c r="CF472">
        <v>10</v>
      </c>
      <c r="CG472">
        <v>3</v>
      </c>
      <c r="CH472">
        <v>0</v>
      </c>
      <c r="CI472" t="s">
        <v>1141</v>
      </c>
      <c r="CJ472" t="s">
        <v>937</v>
      </c>
      <c r="CK472">
        <v>0</v>
      </c>
      <c r="CL472">
        <v>0</v>
      </c>
      <c r="CM472">
        <v>0</v>
      </c>
      <c r="CN472">
        <v>1</v>
      </c>
      <c r="CO472" t="s">
        <v>938</v>
      </c>
    </row>
    <row r="473" spans="1:94" x14ac:dyDescent="0.3">
      <c r="A473" t="s">
        <v>131</v>
      </c>
      <c r="B473" s="1">
        <v>42440</v>
      </c>
      <c r="C473" t="s">
        <v>390</v>
      </c>
      <c r="D473" s="46" t="s">
        <v>408</v>
      </c>
      <c r="E473" t="s">
        <v>424</v>
      </c>
      <c r="F473">
        <v>26.434619999999999</v>
      </c>
      <c r="G473">
        <v>-80.228880000000004</v>
      </c>
      <c r="H473" s="2">
        <v>0.29097222222222224</v>
      </c>
      <c r="I473">
        <v>72.099999999999994</v>
      </c>
      <c r="J473">
        <v>75.5</v>
      </c>
      <c r="K473">
        <v>72.599999999999994</v>
      </c>
      <c r="L473" s="46">
        <v>0</v>
      </c>
      <c r="M473" s="2">
        <v>0.54305555555555551</v>
      </c>
      <c r="N473">
        <v>77.5</v>
      </c>
      <c r="O473">
        <v>63.8</v>
      </c>
      <c r="P473">
        <v>79.099999999999994</v>
      </c>
      <c r="Q473">
        <v>6.3</v>
      </c>
      <c r="R473" t="s">
        <v>440</v>
      </c>
      <c r="S473">
        <v>127</v>
      </c>
      <c r="T473" s="2">
        <v>0.27083333333333331</v>
      </c>
      <c r="U473" s="2">
        <v>0.52777777777777779</v>
      </c>
      <c r="V473">
        <v>370.00000000000006</v>
      </c>
      <c r="W473" s="2">
        <v>0.27291666666666664</v>
      </c>
      <c r="X473" t="s">
        <v>429</v>
      </c>
      <c r="Y473" t="s">
        <v>453</v>
      </c>
      <c r="Z473" s="46" t="s">
        <v>485</v>
      </c>
      <c r="AA473">
        <v>1120</v>
      </c>
      <c r="AB473">
        <v>4</v>
      </c>
      <c r="AC473">
        <v>4</v>
      </c>
      <c r="AD473">
        <v>150.87</v>
      </c>
      <c r="AE473">
        <v>295</v>
      </c>
      <c r="AF473">
        <v>105.035</v>
      </c>
      <c r="AG473">
        <v>11.23</v>
      </c>
      <c r="AH473" t="s">
        <v>503</v>
      </c>
      <c r="AI473" t="s">
        <v>1743</v>
      </c>
      <c r="AJ473" s="46" t="s">
        <v>442</v>
      </c>
      <c r="AK473">
        <v>32</v>
      </c>
      <c r="AL473" t="s">
        <v>440</v>
      </c>
      <c r="AM473">
        <v>-999</v>
      </c>
      <c r="AN473">
        <v>-999</v>
      </c>
      <c r="AO473" s="46" t="s">
        <v>440</v>
      </c>
      <c r="AP473">
        <v>-999</v>
      </c>
      <c r="AQ473" t="s">
        <v>440</v>
      </c>
      <c r="AR473">
        <v>-999</v>
      </c>
      <c r="AS473" s="46">
        <v>-999</v>
      </c>
      <c r="AT473" s="46" t="s">
        <v>440</v>
      </c>
      <c r="AU473" s="46">
        <v>-999</v>
      </c>
      <c r="AV473" s="46" t="s">
        <v>442</v>
      </c>
      <c r="AW473" s="46" t="s">
        <v>442</v>
      </c>
      <c r="AX473" s="46" t="s">
        <v>442</v>
      </c>
      <c r="AY473" s="46" t="s">
        <v>471</v>
      </c>
      <c r="AZ473" s="46">
        <v>-999</v>
      </c>
      <c r="BA473" t="s">
        <v>442</v>
      </c>
      <c r="BB473">
        <v>-999</v>
      </c>
      <c r="BC473">
        <v>-999</v>
      </c>
      <c r="BD473">
        <v>-999</v>
      </c>
      <c r="BE473">
        <v>-999</v>
      </c>
      <c r="BF473" s="2">
        <v>0.2902777777777778</v>
      </c>
      <c r="BG473">
        <v>0.5</v>
      </c>
      <c r="BH473" t="s">
        <v>472</v>
      </c>
      <c r="BI473" s="2">
        <v>0.29375000000000001</v>
      </c>
      <c r="BJ473">
        <v>1</v>
      </c>
      <c r="BK473" t="s">
        <v>471</v>
      </c>
      <c r="BL473" s="2">
        <v>0.67291666666666661</v>
      </c>
      <c r="BM473">
        <v>-999</v>
      </c>
      <c r="BN473">
        <v>-999</v>
      </c>
      <c r="BO473">
        <v>-999</v>
      </c>
      <c r="BP473">
        <v>-999</v>
      </c>
      <c r="BQ473">
        <v>-999</v>
      </c>
      <c r="BR473">
        <v>950</v>
      </c>
      <c r="BS473">
        <v>-999</v>
      </c>
      <c r="BT473">
        <v>6.1349999999999998</v>
      </c>
      <c r="BU473">
        <v>-20.399999999999999</v>
      </c>
      <c r="BV473">
        <v>0.178124</v>
      </c>
      <c r="BW473">
        <v>0.28552369999999999</v>
      </c>
      <c r="BX473">
        <v>0.10822660000000001</v>
      </c>
      <c r="BY473">
        <v>3.3090309999999998E-2</v>
      </c>
      <c r="BZ473">
        <v>0.57248500000000002</v>
      </c>
      <c r="CA473" t="s">
        <v>429</v>
      </c>
      <c r="CB473">
        <v>0</v>
      </c>
      <c r="CC473">
        <v>1</v>
      </c>
      <c r="CD473">
        <v>1</v>
      </c>
      <c r="CE473">
        <v>30</v>
      </c>
      <c r="CF473">
        <v>10</v>
      </c>
      <c r="CG473">
        <v>3</v>
      </c>
      <c r="CH473">
        <v>0</v>
      </c>
      <c r="CI473" t="s">
        <v>1141</v>
      </c>
      <c r="CJ473" t="s">
        <v>937</v>
      </c>
      <c r="CK473">
        <v>0</v>
      </c>
      <c r="CL473">
        <v>0</v>
      </c>
      <c r="CM473">
        <v>0</v>
      </c>
      <c r="CN473">
        <v>1</v>
      </c>
      <c r="CO473" t="s">
        <v>938</v>
      </c>
      <c r="CP473" t="s">
        <v>944</v>
      </c>
    </row>
    <row r="474" spans="1:94" x14ac:dyDescent="0.3">
      <c r="A474" t="s">
        <v>132</v>
      </c>
      <c r="B474" s="1">
        <v>42440</v>
      </c>
      <c r="C474" t="s">
        <v>390</v>
      </c>
      <c r="D474" s="46" t="s">
        <v>408</v>
      </c>
      <c r="E474" t="s">
        <v>424</v>
      </c>
      <c r="F474">
        <v>26.434619999999999</v>
      </c>
      <c r="G474">
        <v>-80.228880000000004</v>
      </c>
      <c r="H474" s="2">
        <v>0.29097222222222224</v>
      </c>
      <c r="I474">
        <v>72.099999999999994</v>
      </c>
      <c r="J474">
        <v>75.5</v>
      </c>
      <c r="K474">
        <v>72.599999999999994</v>
      </c>
      <c r="L474" s="46">
        <v>0</v>
      </c>
      <c r="M474" s="2">
        <v>0.54305555555555551</v>
      </c>
      <c r="N474">
        <v>77.5</v>
      </c>
      <c r="O474">
        <v>63.8</v>
      </c>
      <c r="P474">
        <v>79.099999999999994</v>
      </c>
      <c r="Q474">
        <v>6.3</v>
      </c>
      <c r="R474" t="s">
        <v>440</v>
      </c>
      <c r="S474">
        <v>128</v>
      </c>
      <c r="T474" s="2">
        <v>0.27083333333333331</v>
      </c>
      <c r="U474" s="2">
        <v>0.52777777777777779</v>
      </c>
      <c r="V474">
        <v>370.00000000000006</v>
      </c>
      <c r="W474" s="2">
        <v>0.27291666666666664</v>
      </c>
      <c r="X474" t="s">
        <v>429</v>
      </c>
      <c r="Y474" t="s">
        <v>453</v>
      </c>
      <c r="Z474" s="46" t="s">
        <v>485</v>
      </c>
      <c r="AA474">
        <v>1080</v>
      </c>
      <c r="AB474">
        <v>3</v>
      </c>
      <c r="AC474">
        <v>3</v>
      </c>
      <c r="AD474">
        <v>167.38</v>
      </c>
      <c r="AE474">
        <v>306</v>
      </c>
      <c r="AF474">
        <v>103.55</v>
      </c>
      <c r="AG474">
        <v>10.305</v>
      </c>
      <c r="AH474">
        <v>-999</v>
      </c>
      <c r="AI474" t="s">
        <v>1744</v>
      </c>
      <c r="AJ474" s="46" t="s">
        <v>440</v>
      </c>
      <c r="AK474">
        <v>-999</v>
      </c>
      <c r="AL474">
        <v>-999</v>
      </c>
      <c r="AM474">
        <v>-999</v>
      </c>
      <c r="AN474">
        <v>-999</v>
      </c>
      <c r="AO474" s="46" t="s">
        <v>440</v>
      </c>
      <c r="AP474">
        <v>-999</v>
      </c>
      <c r="AQ474" t="s">
        <v>440</v>
      </c>
      <c r="AR474">
        <v>-999</v>
      </c>
      <c r="AS474" s="46">
        <v>-999</v>
      </c>
      <c r="AT474" s="46" t="s">
        <v>440</v>
      </c>
      <c r="AU474" s="46">
        <v>-999</v>
      </c>
      <c r="AV474" s="46" t="s">
        <v>442</v>
      </c>
      <c r="AW474" s="46" t="s">
        <v>442</v>
      </c>
      <c r="AX474" s="46" t="s">
        <v>442</v>
      </c>
      <c r="AY474" s="46" t="s">
        <v>472</v>
      </c>
      <c r="AZ474" s="46">
        <v>-999</v>
      </c>
      <c r="BA474" t="s">
        <v>442</v>
      </c>
      <c r="BB474">
        <v>-999</v>
      </c>
      <c r="BC474">
        <v>-999</v>
      </c>
      <c r="BD474">
        <v>-999</v>
      </c>
      <c r="BE474">
        <v>-999</v>
      </c>
      <c r="BF474" s="2">
        <v>0.30624999999999997</v>
      </c>
      <c r="BG474">
        <v>1</v>
      </c>
      <c r="BH474" t="s">
        <v>472</v>
      </c>
      <c r="BI474" s="43">
        <v>-999</v>
      </c>
      <c r="BJ474">
        <v>-999</v>
      </c>
      <c r="BK474">
        <v>-999</v>
      </c>
      <c r="BL474" s="2">
        <v>0.67291666666666661</v>
      </c>
      <c r="BM474">
        <v>-999</v>
      </c>
      <c r="BN474">
        <v>-999</v>
      </c>
      <c r="BO474">
        <v>-999</v>
      </c>
      <c r="BP474">
        <v>-999</v>
      </c>
      <c r="BQ474">
        <v>-999</v>
      </c>
      <c r="BR474">
        <v>475</v>
      </c>
      <c r="BS474">
        <v>-999</v>
      </c>
      <c r="BT474">
        <v>5.8490000000000002</v>
      </c>
      <c r="BU474">
        <v>-28.035142857142855</v>
      </c>
      <c r="BV474">
        <v>0.67462860000000002</v>
      </c>
      <c r="BW474">
        <v>0.1307807</v>
      </c>
      <c r="BX474">
        <v>0.2497984</v>
      </c>
      <c r="BY474">
        <v>0.33042840000000001</v>
      </c>
      <c r="BZ474">
        <v>0.67462860000000002</v>
      </c>
      <c r="CA474" t="s">
        <v>429</v>
      </c>
      <c r="CB474">
        <v>0</v>
      </c>
      <c r="CC474">
        <v>1</v>
      </c>
      <c r="CD474">
        <v>1</v>
      </c>
      <c r="CE474">
        <v>30</v>
      </c>
      <c r="CF474">
        <v>10</v>
      </c>
      <c r="CG474">
        <v>3</v>
      </c>
      <c r="CH474">
        <v>0</v>
      </c>
      <c r="CI474" t="s">
        <v>1141</v>
      </c>
      <c r="CJ474" t="s">
        <v>937</v>
      </c>
      <c r="CK474">
        <v>0</v>
      </c>
      <c r="CL474">
        <v>0</v>
      </c>
      <c r="CM474">
        <v>0</v>
      </c>
      <c r="CN474">
        <v>1</v>
      </c>
      <c r="CO474" t="s">
        <v>938</v>
      </c>
      <c r="CP474" t="s">
        <v>945</v>
      </c>
    </row>
    <row r="475" spans="1:94" x14ac:dyDescent="0.3">
      <c r="A475" t="s">
        <v>270</v>
      </c>
      <c r="B475" s="1">
        <v>42682</v>
      </c>
      <c r="C475" t="s">
        <v>392</v>
      </c>
      <c r="D475" s="46" t="s">
        <v>408</v>
      </c>
      <c r="E475" t="s">
        <v>424</v>
      </c>
      <c r="F475">
        <v>26.432110000000002</v>
      </c>
      <c r="G475">
        <v>-80.229709999999997</v>
      </c>
      <c r="H475" s="2">
        <v>0.58888888888888891</v>
      </c>
      <c r="I475">
        <v>80.099999999999994</v>
      </c>
      <c r="J475">
        <v>58.4</v>
      </c>
      <c r="K475">
        <v>82.6</v>
      </c>
      <c r="L475" s="46">
        <v>1.3</v>
      </c>
      <c r="M475" s="2">
        <v>0.73749999999999993</v>
      </c>
      <c r="N475">
        <v>75</v>
      </c>
      <c r="O475">
        <v>60.9</v>
      </c>
      <c r="P475">
        <v>74.400000000000006</v>
      </c>
      <c r="Q475">
        <v>2.9</v>
      </c>
      <c r="R475" t="s">
        <v>440</v>
      </c>
      <c r="S475">
        <v>252</v>
      </c>
      <c r="T475" s="2">
        <v>0.59722222222222221</v>
      </c>
      <c r="U475" s="2">
        <v>0.73958333333333337</v>
      </c>
      <c r="V475">
        <v>205.00000000000006</v>
      </c>
      <c r="W475" s="2">
        <v>0.60347222222222219</v>
      </c>
      <c r="X475" t="s">
        <v>429</v>
      </c>
      <c r="Y475" t="s">
        <v>453</v>
      </c>
      <c r="Z475" s="46" t="s">
        <v>486</v>
      </c>
      <c r="AA475">
        <v>840</v>
      </c>
      <c r="AB475">
        <v>3</v>
      </c>
      <c r="AC475">
        <v>5</v>
      </c>
      <c r="AD475">
        <v>145.59</v>
      </c>
      <c r="AE475">
        <v>281</v>
      </c>
      <c r="AF475">
        <v>100.8</v>
      </c>
      <c r="AG475">
        <v>10.51</v>
      </c>
      <c r="AH475">
        <v>-999</v>
      </c>
      <c r="AI475" t="s">
        <v>598</v>
      </c>
      <c r="AJ475" s="46" t="s">
        <v>440</v>
      </c>
      <c r="AK475">
        <v>-999</v>
      </c>
      <c r="AL475">
        <v>-999</v>
      </c>
      <c r="AM475">
        <v>-999</v>
      </c>
      <c r="AN475">
        <v>-999</v>
      </c>
      <c r="AO475" s="46" t="s">
        <v>442</v>
      </c>
      <c r="AP475">
        <v>3.5000000000000003E-2</v>
      </c>
      <c r="AQ475">
        <v>-999</v>
      </c>
      <c r="AR475">
        <v>-999</v>
      </c>
      <c r="AS475" s="46">
        <v>-999</v>
      </c>
      <c r="AT475" s="46" t="s">
        <v>442</v>
      </c>
      <c r="AU475" s="46">
        <v>0</v>
      </c>
      <c r="AV475" s="46" t="s">
        <v>442</v>
      </c>
      <c r="AW475" s="46" t="s">
        <v>442</v>
      </c>
      <c r="AX475" s="46" t="s">
        <v>442</v>
      </c>
      <c r="AY475" s="46" t="s">
        <v>750</v>
      </c>
      <c r="AZ475" s="46">
        <v>-999</v>
      </c>
      <c r="BA475" t="s">
        <v>442</v>
      </c>
      <c r="BB475" t="s">
        <v>442</v>
      </c>
      <c r="BC475" s="2">
        <v>0.60416666666666663</v>
      </c>
      <c r="BD475">
        <v>0.3</v>
      </c>
      <c r="BE475" t="s">
        <v>754</v>
      </c>
      <c r="BF475" s="2">
        <v>0.61388888888888882</v>
      </c>
      <c r="BG475">
        <v>1</v>
      </c>
      <c r="BH475" t="s">
        <v>750</v>
      </c>
      <c r="BI475" s="2">
        <v>0.62430555555555556</v>
      </c>
      <c r="BJ475">
        <v>3</v>
      </c>
      <c r="BK475" t="s">
        <v>750</v>
      </c>
      <c r="BL475" s="2">
        <v>0.67986111111111114</v>
      </c>
      <c r="BM475">
        <v>40</v>
      </c>
      <c r="BN475">
        <v>80</v>
      </c>
      <c r="BO475">
        <v>80</v>
      </c>
      <c r="BP475">
        <v>80</v>
      </c>
      <c r="BQ475">
        <v>80</v>
      </c>
      <c r="BR475">
        <v>1460</v>
      </c>
      <c r="BS475">
        <v>-999</v>
      </c>
      <c r="BT475">
        <v>7.0839999999999996</v>
      </c>
      <c r="BU475">
        <v>-19.475000000000001</v>
      </c>
      <c r="BV475">
        <v>0.2976182</v>
      </c>
      <c r="BW475">
        <v>0.2860164</v>
      </c>
      <c r="BX475">
        <v>0.1312739</v>
      </c>
      <c r="BY475">
        <v>3.7955290000000003E-2</v>
      </c>
      <c r="BZ475">
        <v>0.2471362</v>
      </c>
      <c r="CA475" t="s">
        <v>429</v>
      </c>
      <c r="CB475">
        <v>1</v>
      </c>
      <c r="CC475">
        <v>3</v>
      </c>
      <c r="CD475">
        <v>1</v>
      </c>
      <c r="CE475">
        <v>10</v>
      </c>
      <c r="CF475" s="45" t="s">
        <v>863</v>
      </c>
      <c r="CG475">
        <v>-999</v>
      </c>
      <c r="CH475">
        <v>1</v>
      </c>
      <c r="CI475">
        <v>-999</v>
      </c>
      <c r="CJ475">
        <v>-999</v>
      </c>
      <c r="CK475">
        <v>0</v>
      </c>
      <c r="CL475">
        <v>0</v>
      </c>
      <c r="CM475">
        <v>0</v>
      </c>
      <c r="CN475">
        <v>1</v>
      </c>
      <c r="CO475" t="s">
        <v>1816</v>
      </c>
      <c r="CP475" t="s">
        <v>1831</v>
      </c>
    </row>
    <row r="476" spans="1:94" x14ac:dyDescent="0.3">
      <c r="A476" t="s">
        <v>271</v>
      </c>
      <c r="B476" s="1">
        <v>42682</v>
      </c>
      <c r="C476" t="s">
        <v>392</v>
      </c>
      <c r="D476" s="46" t="s">
        <v>408</v>
      </c>
      <c r="E476" t="s">
        <v>424</v>
      </c>
      <c r="F476">
        <v>26.432110000000002</v>
      </c>
      <c r="G476">
        <v>-80.229709999999997</v>
      </c>
      <c r="H476" s="2">
        <v>0.58888888888888891</v>
      </c>
      <c r="I476">
        <v>80.099999999999994</v>
      </c>
      <c r="J476">
        <v>58.4</v>
      </c>
      <c r="K476">
        <v>82.6</v>
      </c>
      <c r="L476" s="46">
        <v>1.3</v>
      </c>
      <c r="M476" s="2">
        <v>0.73749999999999993</v>
      </c>
      <c r="N476">
        <v>75</v>
      </c>
      <c r="O476">
        <v>60.9</v>
      </c>
      <c r="P476">
        <v>74.400000000000006</v>
      </c>
      <c r="Q476">
        <v>2.9</v>
      </c>
      <c r="R476" t="s">
        <v>440</v>
      </c>
      <c r="S476">
        <v>253</v>
      </c>
      <c r="T476" s="2">
        <v>0.59722222222222221</v>
      </c>
      <c r="U476" s="2">
        <v>0.73958333333333337</v>
      </c>
      <c r="V476">
        <v>205.00000000000006</v>
      </c>
      <c r="W476" s="2">
        <v>0.62638888888888888</v>
      </c>
      <c r="X476" t="s">
        <v>429</v>
      </c>
      <c r="Y476" t="s">
        <v>453</v>
      </c>
      <c r="Z476" s="46" t="s">
        <v>485</v>
      </c>
      <c r="AA476">
        <v>920</v>
      </c>
      <c r="AB476">
        <v>3</v>
      </c>
      <c r="AC476">
        <v>3</v>
      </c>
      <c r="AD476">
        <v>168.1</v>
      </c>
      <c r="AE476">
        <v>289</v>
      </c>
      <c r="AF476">
        <v>103.7</v>
      </c>
      <c r="AG476">
        <v>9.99</v>
      </c>
      <c r="AH476">
        <v>-999</v>
      </c>
      <c r="AI476" t="s">
        <v>599</v>
      </c>
      <c r="AJ476" s="46" t="s">
        <v>440</v>
      </c>
      <c r="AK476">
        <v>-999</v>
      </c>
      <c r="AL476">
        <v>-999</v>
      </c>
      <c r="AM476">
        <v>-999</v>
      </c>
      <c r="AN476">
        <v>-999</v>
      </c>
      <c r="AO476" s="46" t="s">
        <v>442</v>
      </c>
      <c r="AP476" t="s">
        <v>763</v>
      </c>
      <c r="AQ476">
        <v>-999</v>
      </c>
      <c r="AR476">
        <v>-999</v>
      </c>
      <c r="AS476" s="46">
        <v>-999</v>
      </c>
      <c r="AT476" s="46" t="s">
        <v>440</v>
      </c>
      <c r="AU476" s="46">
        <v>0</v>
      </c>
      <c r="AV476" s="46" t="s">
        <v>442</v>
      </c>
      <c r="AW476" s="46" t="s">
        <v>442</v>
      </c>
      <c r="AX476" s="46" t="s">
        <v>442</v>
      </c>
      <c r="AY476" s="46" t="s">
        <v>750</v>
      </c>
      <c r="AZ476" s="46">
        <v>-999</v>
      </c>
      <c r="BA476" t="s">
        <v>442</v>
      </c>
      <c r="BB476" t="s">
        <v>442</v>
      </c>
      <c r="BC476" s="2">
        <v>0.62777777777777777</v>
      </c>
      <c r="BD476">
        <v>1</v>
      </c>
      <c r="BE476" t="s">
        <v>463</v>
      </c>
      <c r="BF476" s="2">
        <v>0.63680555555555551</v>
      </c>
      <c r="BG476">
        <v>0.9</v>
      </c>
      <c r="BH476" t="s">
        <v>750</v>
      </c>
      <c r="BI476" s="2">
        <v>0.64722222222222225</v>
      </c>
      <c r="BJ476">
        <v>3</v>
      </c>
      <c r="BK476" t="s">
        <v>750</v>
      </c>
      <c r="BL476" s="2">
        <v>0.67986111111111114</v>
      </c>
      <c r="BM476">
        <v>80</v>
      </c>
      <c r="BN476">
        <v>80</v>
      </c>
      <c r="BO476">
        <v>80</v>
      </c>
      <c r="BP476">
        <v>80</v>
      </c>
      <c r="BQ476">
        <v>80</v>
      </c>
      <c r="BR476">
        <v>1700</v>
      </c>
      <c r="BS476">
        <v>-999</v>
      </c>
      <c r="BT476">
        <v>5.5340000000000007</v>
      </c>
      <c r="BU476">
        <v>-27.577000000000002</v>
      </c>
      <c r="BV476">
        <v>9.9036810000000003E-2</v>
      </c>
      <c r="BW476">
        <v>0.12510740000000001</v>
      </c>
      <c r="BX476">
        <v>3.7411680000000003E-2</v>
      </c>
      <c r="BY476">
        <v>4.3920630000000002E-2</v>
      </c>
      <c r="BZ476">
        <v>0.69452349999999996</v>
      </c>
      <c r="CA476" t="s">
        <v>429</v>
      </c>
      <c r="CB476">
        <v>1</v>
      </c>
      <c r="CC476">
        <v>3</v>
      </c>
      <c r="CD476">
        <v>1</v>
      </c>
      <c r="CE476">
        <v>10</v>
      </c>
      <c r="CF476" s="45" t="s">
        <v>863</v>
      </c>
      <c r="CG476">
        <v>-999</v>
      </c>
      <c r="CH476">
        <v>1</v>
      </c>
      <c r="CI476">
        <v>-999</v>
      </c>
      <c r="CJ476">
        <v>-999</v>
      </c>
      <c r="CK476">
        <v>0</v>
      </c>
      <c r="CL476">
        <v>0</v>
      </c>
      <c r="CM476">
        <v>0</v>
      </c>
      <c r="CN476">
        <v>1</v>
      </c>
      <c r="CO476" t="s">
        <v>1816</v>
      </c>
      <c r="CP476" t="s">
        <v>1023</v>
      </c>
    </row>
    <row r="477" spans="1:94" x14ac:dyDescent="0.3">
      <c r="A477" t="s">
        <v>130</v>
      </c>
      <c r="B477" s="1">
        <v>42437</v>
      </c>
      <c r="C477" t="s">
        <v>390</v>
      </c>
      <c r="D477" s="46" t="s">
        <v>408</v>
      </c>
      <c r="E477" t="s">
        <v>424</v>
      </c>
      <c r="F477">
        <v>26.434619999999999</v>
      </c>
      <c r="G477">
        <v>-80.228880000000004</v>
      </c>
      <c r="H477" s="2">
        <v>0.28402777777777777</v>
      </c>
      <c r="I477">
        <v>70.599999999999994</v>
      </c>
      <c r="J477">
        <v>57.1</v>
      </c>
      <c r="K477">
        <v>69.8</v>
      </c>
      <c r="L477" s="46">
        <v>2.2999999999999998</v>
      </c>
      <c r="M477" s="2">
        <v>0.54166666666666663</v>
      </c>
      <c r="N477">
        <v>76</v>
      </c>
      <c r="O477">
        <v>51.7</v>
      </c>
      <c r="P477">
        <v>76.8</v>
      </c>
      <c r="Q477">
        <v>6.1</v>
      </c>
      <c r="R477" t="s">
        <v>440</v>
      </c>
      <c r="S477">
        <v>-999</v>
      </c>
      <c r="T477" s="2">
        <v>0.27083333333333331</v>
      </c>
      <c r="U477" s="2">
        <v>0.52569444444444446</v>
      </c>
      <c r="V477">
        <v>367.00000000000006</v>
      </c>
      <c r="W477" s="2">
        <v>0.32083333333333336</v>
      </c>
      <c r="X477" t="s">
        <v>429</v>
      </c>
      <c r="Y477" t="s">
        <v>453</v>
      </c>
      <c r="Z477" s="46">
        <v>-999</v>
      </c>
      <c r="AA477">
        <v>640</v>
      </c>
      <c r="AB477">
        <v>3</v>
      </c>
      <c r="AC477">
        <v>-999</v>
      </c>
      <c r="AD477">
        <v>-999</v>
      </c>
      <c r="AE477">
        <v>-999</v>
      </c>
      <c r="AF477">
        <v>-999</v>
      </c>
      <c r="AG477">
        <v>-999</v>
      </c>
      <c r="AH477">
        <v>-999</v>
      </c>
      <c r="AI477">
        <v>-999</v>
      </c>
      <c r="AJ477" s="46">
        <v>-999</v>
      </c>
      <c r="AK477">
        <v>-999</v>
      </c>
      <c r="AL477">
        <v>-999</v>
      </c>
      <c r="AM477">
        <v>-999</v>
      </c>
      <c r="AN477">
        <v>-999</v>
      </c>
      <c r="AO477" s="46" t="s">
        <v>442</v>
      </c>
      <c r="AP477">
        <v>0.52100000000000002</v>
      </c>
      <c r="AQ477" t="s">
        <v>440</v>
      </c>
      <c r="AR477">
        <v>-999</v>
      </c>
      <c r="AS477" s="46">
        <v>-999</v>
      </c>
      <c r="AT477" s="46" t="s">
        <v>440</v>
      </c>
      <c r="AU477" s="46">
        <v>0</v>
      </c>
      <c r="AV477" s="46" t="s">
        <v>442</v>
      </c>
      <c r="AW477" s="46" t="s">
        <v>442</v>
      </c>
      <c r="AX477" s="46" t="s">
        <v>440</v>
      </c>
      <c r="AY477" s="46">
        <v>-999</v>
      </c>
      <c r="AZ477" s="46">
        <v>-999</v>
      </c>
      <c r="BA477">
        <v>-999</v>
      </c>
      <c r="BB477">
        <v>-999</v>
      </c>
      <c r="BC477">
        <v>-999</v>
      </c>
      <c r="BD477">
        <v>-999</v>
      </c>
      <c r="BE477">
        <v>-999</v>
      </c>
      <c r="BF477" s="2" t="s">
        <v>429</v>
      </c>
      <c r="BG477" t="s">
        <v>429</v>
      </c>
      <c r="BH477" t="s">
        <v>429</v>
      </c>
      <c r="BI477" s="43">
        <v>-999</v>
      </c>
      <c r="BJ477">
        <v>-999</v>
      </c>
      <c r="BK477">
        <v>-999</v>
      </c>
      <c r="BL477" s="2">
        <v>0.70347222222222217</v>
      </c>
      <c r="BM477">
        <v>-999</v>
      </c>
      <c r="BN477">
        <v>-999</v>
      </c>
      <c r="BO477">
        <v>-999</v>
      </c>
      <c r="BP477">
        <v>-999</v>
      </c>
      <c r="BQ477">
        <v>-999</v>
      </c>
      <c r="BR477">
        <v>100</v>
      </c>
      <c r="BS477">
        <v>-999</v>
      </c>
      <c r="BT477">
        <v>-999</v>
      </c>
      <c r="BU477">
        <v>-999</v>
      </c>
      <c r="BV477">
        <v>-999</v>
      </c>
      <c r="BW477">
        <v>-999</v>
      </c>
      <c r="BX477">
        <v>-999</v>
      </c>
      <c r="BY477">
        <v>-999</v>
      </c>
      <c r="BZ477">
        <v>-999</v>
      </c>
      <c r="CA477">
        <v>-999</v>
      </c>
      <c r="CB477">
        <v>-999</v>
      </c>
      <c r="CC477">
        <v>-999</v>
      </c>
      <c r="CD477">
        <v>-999</v>
      </c>
      <c r="CE477">
        <v>-999</v>
      </c>
      <c r="CF477">
        <v>-999</v>
      </c>
      <c r="CG477">
        <v>-999</v>
      </c>
      <c r="CH477">
        <v>-999</v>
      </c>
      <c r="CI477">
        <v>-999</v>
      </c>
      <c r="CJ477">
        <v>-999</v>
      </c>
      <c r="CK477">
        <v>-999</v>
      </c>
      <c r="CL477">
        <v>-999</v>
      </c>
      <c r="CM477">
        <v>-999</v>
      </c>
      <c r="CN477">
        <v>-999</v>
      </c>
      <c r="CO477">
        <v>-999</v>
      </c>
    </row>
  </sheetData>
  <sortState ref="A2:CP477">
    <sortCondition ref="A2:A477"/>
  </sortState>
  <pageMargins left="0.7" right="0.7" top="0.75" bottom="0.75" header="0.3" footer="0.3"/>
  <pageSetup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95"/>
  <sheetViews>
    <sheetView workbookViewId="0">
      <selection activeCell="A2" sqref="A2"/>
    </sheetView>
  </sheetViews>
  <sheetFormatPr defaultColWidth="11.19921875" defaultRowHeight="15.6" x14ac:dyDescent="0.3"/>
  <cols>
    <col min="1" max="1" width="29.19921875" style="46" customWidth="1"/>
  </cols>
  <sheetData>
    <row r="1" spans="1:2" x14ac:dyDescent="0.3">
      <c r="A1" s="46" t="s">
        <v>1909</v>
      </c>
      <c r="B1" s="56" t="s">
        <v>1908</v>
      </c>
    </row>
    <row r="2" spans="1:2" x14ac:dyDescent="0.3">
      <c r="A2" s="46" t="s">
        <v>0</v>
      </c>
      <c r="B2" t="s">
        <v>1838</v>
      </c>
    </row>
    <row r="3" spans="1:2" x14ac:dyDescent="0.3">
      <c r="A3" s="50" t="s">
        <v>387</v>
      </c>
      <c r="B3" t="s">
        <v>1839</v>
      </c>
    </row>
    <row r="4" spans="1:2" x14ac:dyDescent="0.3">
      <c r="A4" s="46" t="s">
        <v>388</v>
      </c>
      <c r="B4" t="s">
        <v>1840</v>
      </c>
    </row>
    <row r="5" spans="1:2" x14ac:dyDescent="0.3">
      <c r="A5" s="46" t="s">
        <v>395</v>
      </c>
    </row>
    <row r="6" spans="1:2" x14ac:dyDescent="0.3">
      <c r="A6" s="46" t="s">
        <v>422</v>
      </c>
      <c r="B6" t="s">
        <v>1841</v>
      </c>
    </row>
    <row r="7" spans="1:2" x14ac:dyDescent="0.3">
      <c r="A7" s="46" t="s">
        <v>426</v>
      </c>
      <c r="B7" t="s">
        <v>1842</v>
      </c>
    </row>
    <row r="8" spans="1:2" x14ac:dyDescent="0.3">
      <c r="A8" s="46" t="s">
        <v>427</v>
      </c>
      <c r="B8" t="s">
        <v>1842</v>
      </c>
    </row>
    <row r="9" spans="1:2" x14ac:dyDescent="0.3">
      <c r="A9" s="49" t="s">
        <v>428</v>
      </c>
      <c r="B9" t="s">
        <v>1843</v>
      </c>
    </row>
    <row r="10" spans="1:2" x14ac:dyDescent="0.3">
      <c r="A10" s="46" t="s">
        <v>430</v>
      </c>
    </row>
    <row r="11" spans="1:2" x14ac:dyDescent="0.3">
      <c r="A11" s="46" t="s">
        <v>431</v>
      </c>
    </row>
    <row r="12" spans="1:2" x14ac:dyDescent="0.3">
      <c r="A12" s="46" t="s">
        <v>432</v>
      </c>
    </row>
    <row r="13" spans="1:2" x14ac:dyDescent="0.3">
      <c r="A13" s="46" t="s">
        <v>433</v>
      </c>
    </row>
    <row r="14" spans="1:2" x14ac:dyDescent="0.3">
      <c r="A14" s="49" t="s">
        <v>434</v>
      </c>
      <c r="B14" t="s">
        <v>1844</v>
      </c>
    </row>
    <row r="15" spans="1:2" x14ac:dyDescent="0.3">
      <c r="A15" s="46" t="s">
        <v>435</v>
      </c>
    </row>
    <row r="16" spans="1:2" x14ac:dyDescent="0.3">
      <c r="A16" s="46" t="s">
        <v>436</v>
      </c>
    </row>
    <row r="17" spans="1:2" x14ac:dyDescent="0.3">
      <c r="A17" s="46" t="s">
        <v>437</v>
      </c>
    </row>
    <row r="18" spans="1:2" x14ac:dyDescent="0.3">
      <c r="A18" s="46" t="s">
        <v>438</v>
      </c>
    </row>
    <row r="19" spans="1:2" x14ac:dyDescent="0.3">
      <c r="A19" s="46" t="s">
        <v>439</v>
      </c>
      <c r="B19" t="s">
        <v>1845</v>
      </c>
    </row>
    <row r="20" spans="1:2" x14ac:dyDescent="0.3">
      <c r="A20" s="46" t="s">
        <v>445</v>
      </c>
      <c r="B20" t="s">
        <v>1846</v>
      </c>
    </row>
    <row r="21" spans="1:2" x14ac:dyDescent="0.3">
      <c r="A21" s="49" t="s">
        <v>446</v>
      </c>
      <c r="B21" t="s">
        <v>1848</v>
      </c>
    </row>
    <row r="22" spans="1:2" x14ac:dyDescent="0.3">
      <c r="A22" s="49" t="s">
        <v>447</v>
      </c>
      <c r="B22" t="s">
        <v>1847</v>
      </c>
    </row>
    <row r="23" spans="1:2" x14ac:dyDescent="0.3">
      <c r="A23" s="46" t="s">
        <v>448</v>
      </c>
      <c r="B23" t="s">
        <v>1849</v>
      </c>
    </row>
    <row r="24" spans="1:2" x14ac:dyDescent="0.3">
      <c r="A24" s="49" t="s">
        <v>449</v>
      </c>
      <c r="B24" t="s">
        <v>1850</v>
      </c>
    </row>
    <row r="25" spans="1:2" x14ac:dyDescent="0.3">
      <c r="A25" s="46" t="s">
        <v>450</v>
      </c>
      <c r="B25" t="s">
        <v>1851</v>
      </c>
    </row>
    <row r="26" spans="1:2" x14ac:dyDescent="0.3">
      <c r="A26" s="46" t="s">
        <v>451</v>
      </c>
      <c r="B26" t="s">
        <v>1852</v>
      </c>
    </row>
    <row r="27" spans="1:2" x14ac:dyDescent="0.3">
      <c r="A27" s="46" t="s">
        <v>483</v>
      </c>
      <c r="B27" t="s">
        <v>1853</v>
      </c>
    </row>
    <row r="28" spans="1:2" x14ac:dyDescent="0.3">
      <c r="A28" s="46" t="s">
        <v>492</v>
      </c>
      <c r="B28" t="s">
        <v>1854</v>
      </c>
    </row>
    <row r="29" spans="1:2" x14ac:dyDescent="0.3">
      <c r="A29" s="46" t="s">
        <v>493</v>
      </c>
      <c r="B29" t="s">
        <v>1855</v>
      </c>
    </row>
    <row r="30" spans="1:2" x14ac:dyDescent="0.3">
      <c r="A30" s="46" t="s">
        <v>494</v>
      </c>
      <c r="B30" t="s">
        <v>1856</v>
      </c>
    </row>
    <row r="31" spans="1:2" x14ac:dyDescent="0.3">
      <c r="A31" s="46" t="s">
        <v>495</v>
      </c>
      <c r="B31" t="s">
        <v>1857</v>
      </c>
    </row>
    <row r="32" spans="1:2" x14ac:dyDescent="0.3">
      <c r="A32" s="46" t="s">
        <v>496</v>
      </c>
      <c r="B32" t="s">
        <v>1858</v>
      </c>
    </row>
    <row r="33" spans="1:2" x14ac:dyDescent="0.3">
      <c r="A33" s="46" t="s">
        <v>497</v>
      </c>
    </row>
    <row r="34" spans="1:2" x14ac:dyDescent="0.3">
      <c r="A34" s="46" t="s">
        <v>498</v>
      </c>
    </row>
    <row r="35" spans="1:2" x14ac:dyDescent="0.3">
      <c r="A35" s="46" t="s">
        <v>499</v>
      </c>
    </row>
    <row r="36" spans="1:2" x14ac:dyDescent="0.3">
      <c r="A36" s="46" t="s">
        <v>500</v>
      </c>
    </row>
    <row r="37" spans="1:2" x14ac:dyDescent="0.3">
      <c r="A37" s="46" t="s">
        <v>1597</v>
      </c>
      <c r="B37" t="s">
        <v>1859</v>
      </c>
    </row>
    <row r="38" spans="1:2" x14ac:dyDescent="0.3">
      <c r="A38" s="46" t="s">
        <v>706</v>
      </c>
    </row>
    <row r="39" spans="1:2" x14ac:dyDescent="0.3">
      <c r="A39" s="46" t="s">
        <v>1598</v>
      </c>
    </row>
    <row r="40" spans="1:2" x14ac:dyDescent="0.3">
      <c r="A40" s="46" t="s">
        <v>707</v>
      </c>
    </row>
    <row r="41" spans="1:2" x14ac:dyDescent="0.3">
      <c r="A41" s="46" t="s">
        <v>708</v>
      </c>
    </row>
    <row r="42" spans="1:2" x14ac:dyDescent="0.3">
      <c r="A42" s="46" t="s">
        <v>709</v>
      </c>
      <c r="B42" t="s">
        <v>1860</v>
      </c>
    </row>
    <row r="43" spans="1:2" x14ac:dyDescent="0.3">
      <c r="A43" s="46" t="s">
        <v>710</v>
      </c>
    </row>
    <row r="44" spans="1:2" x14ac:dyDescent="0.3">
      <c r="A44" s="46" t="s">
        <v>711</v>
      </c>
      <c r="B44" t="s">
        <v>1861</v>
      </c>
    </row>
    <row r="45" spans="1:2" x14ac:dyDescent="0.3">
      <c r="A45" s="46" t="s">
        <v>712</v>
      </c>
    </row>
    <row r="46" spans="1:2" x14ac:dyDescent="0.3">
      <c r="A46" s="46" t="s">
        <v>713</v>
      </c>
    </row>
    <row r="47" spans="1:2" x14ac:dyDescent="0.3">
      <c r="A47" s="46" t="s">
        <v>714</v>
      </c>
      <c r="B47" t="s">
        <v>1862</v>
      </c>
    </row>
    <row r="48" spans="1:2" x14ac:dyDescent="0.3">
      <c r="A48" s="46" t="s">
        <v>1779</v>
      </c>
      <c r="B48" t="s">
        <v>1863</v>
      </c>
    </row>
    <row r="49" spans="1:2" x14ac:dyDescent="0.3">
      <c r="A49" s="46" t="s">
        <v>715</v>
      </c>
      <c r="B49" t="s">
        <v>1864</v>
      </c>
    </row>
    <row r="50" spans="1:2" x14ac:dyDescent="0.3">
      <c r="A50" s="46" t="s">
        <v>716</v>
      </c>
      <c r="B50" t="s">
        <v>1864</v>
      </c>
    </row>
    <row r="51" spans="1:2" x14ac:dyDescent="0.3">
      <c r="A51" s="46" t="s">
        <v>717</v>
      </c>
      <c r="B51" t="s">
        <v>1865</v>
      </c>
    </row>
    <row r="52" spans="1:2" x14ac:dyDescent="0.3">
      <c r="A52" s="46" t="s">
        <v>718</v>
      </c>
    </row>
    <row r="53" spans="1:2" x14ac:dyDescent="0.3">
      <c r="A53" s="46" t="s">
        <v>719</v>
      </c>
      <c r="B53" t="s">
        <v>1866</v>
      </c>
    </row>
    <row r="54" spans="1:2" x14ac:dyDescent="0.3">
      <c r="A54" s="46" t="s">
        <v>720</v>
      </c>
      <c r="B54" t="s">
        <v>1867</v>
      </c>
    </row>
    <row r="55" spans="1:2" x14ac:dyDescent="0.3">
      <c r="A55" s="46" t="s">
        <v>1824</v>
      </c>
      <c r="B55" t="s">
        <v>1868</v>
      </c>
    </row>
    <row r="56" spans="1:2" x14ac:dyDescent="0.3">
      <c r="A56" s="49" t="s">
        <v>782</v>
      </c>
      <c r="B56" t="s">
        <v>1869</v>
      </c>
    </row>
    <row r="57" spans="1:2" x14ac:dyDescent="0.3">
      <c r="A57" s="46" t="s">
        <v>783</v>
      </c>
      <c r="B57" t="s">
        <v>1870</v>
      </c>
    </row>
    <row r="58" spans="1:2" x14ac:dyDescent="0.3">
      <c r="A58" s="46" t="s">
        <v>784</v>
      </c>
      <c r="B58" t="s">
        <v>1871</v>
      </c>
    </row>
    <row r="59" spans="1:2" x14ac:dyDescent="0.3">
      <c r="A59" s="49" t="s">
        <v>785</v>
      </c>
    </row>
    <row r="60" spans="1:2" x14ac:dyDescent="0.3">
      <c r="A60" s="46" t="s">
        <v>786</v>
      </c>
      <c r="B60" t="s">
        <v>1870</v>
      </c>
    </row>
    <row r="61" spans="1:2" x14ac:dyDescent="0.3">
      <c r="A61" s="46" t="s">
        <v>784</v>
      </c>
      <c r="B61" t="s">
        <v>1871</v>
      </c>
    </row>
    <row r="62" spans="1:2" x14ac:dyDescent="0.3">
      <c r="A62" s="49" t="s">
        <v>787</v>
      </c>
    </row>
    <row r="63" spans="1:2" x14ac:dyDescent="0.3">
      <c r="A63" s="46" t="s">
        <v>788</v>
      </c>
      <c r="B63" t="s">
        <v>1870</v>
      </c>
    </row>
    <row r="64" spans="1:2" x14ac:dyDescent="0.3">
      <c r="A64" s="46" t="s">
        <v>784</v>
      </c>
      <c r="B64" t="s">
        <v>1871</v>
      </c>
    </row>
    <row r="65" spans="1:2" x14ac:dyDescent="0.3">
      <c r="A65" s="49" t="s">
        <v>789</v>
      </c>
      <c r="B65" t="s">
        <v>1872</v>
      </c>
    </row>
    <row r="66" spans="1:2" x14ac:dyDescent="0.3">
      <c r="A66" s="46" t="s">
        <v>790</v>
      </c>
      <c r="B66" t="s">
        <v>1873</v>
      </c>
    </row>
    <row r="67" spans="1:2" x14ac:dyDescent="0.3">
      <c r="A67" s="46" t="s">
        <v>791</v>
      </c>
      <c r="B67" t="s">
        <v>1873</v>
      </c>
    </row>
    <row r="68" spans="1:2" x14ac:dyDescent="0.3">
      <c r="A68" s="46" t="s">
        <v>792</v>
      </c>
      <c r="B68" t="s">
        <v>1873</v>
      </c>
    </row>
    <row r="69" spans="1:2" x14ac:dyDescent="0.3">
      <c r="A69" s="46" t="s">
        <v>793</v>
      </c>
      <c r="B69" t="s">
        <v>1873</v>
      </c>
    </row>
    <row r="70" spans="1:2" x14ac:dyDescent="0.3">
      <c r="A70" s="46" t="s">
        <v>794</v>
      </c>
      <c r="B70" t="s">
        <v>1873</v>
      </c>
    </row>
    <row r="71" spans="1:2" x14ac:dyDescent="0.3">
      <c r="A71" s="46" t="s">
        <v>795</v>
      </c>
      <c r="B71" t="s">
        <v>1873</v>
      </c>
    </row>
    <row r="72" spans="1:2" x14ac:dyDescent="0.3">
      <c r="A72" s="46" t="s">
        <v>796</v>
      </c>
      <c r="B72" t="s">
        <v>1874</v>
      </c>
    </row>
    <row r="73" spans="1:2" x14ac:dyDescent="0.3">
      <c r="A73" s="46" t="s">
        <v>1772</v>
      </c>
      <c r="B73" t="s">
        <v>1875</v>
      </c>
    </row>
    <row r="74" spans="1:2" x14ac:dyDescent="0.3">
      <c r="A74" s="46" t="s">
        <v>1773</v>
      </c>
      <c r="B74" t="s">
        <v>1875</v>
      </c>
    </row>
    <row r="75" spans="1:2" x14ac:dyDescent="0.3">
      <c r="A75" s="46" t="s">
        <v>1774</v>
      </c>
      <c r="B75" t="s">
        <v>1876</v>
      </c>
    </row>
    <row r="76" spans="1:2" x14ac:dyDescent="0.3">
      <c r="A76" s="46" t="s">
        <v>1775</v>
      </c>
      <c r="B76" t="s">
        <v>1877</v>
      </c>
    </row>
    <row r="77" spans="1:2" x14ac:dyDescent="0.3">
      <c r="A77" s="46" t="s">
        <v>1776</v>
      </c>
      <c r="B77" t="s">
        <v>1878</v>
      </c>
    </row>
    <row r="78" spans="1:2" x14ac:dyDescent="0.3">
      <c r="A78" s="46" t="s">
        <v>1777</v>
      </c>
      <c r="B78" t="s">
        <v>1879</v>
      </c>
    </row>
    <row r="79" spans="1:2" x14ac:dyDescent="0.3">
      <c r="A79" s="46" t="s">
        <v>1778</v>
      </c>
      <c r="B79" t="s">
        <v>1880</v>
      </c>
    </row>
    <row r="80" spans="1:2" x14ac:dyDescent="0.3">
      <c r="A80" s="46" t="s">
        <v>797</v>
      </c>
      <c r="B80" t="s">
        <v>1881</v>
      </c>
    </row>
    <row r="81" spans="1:2" x14ac:dyDescent="0.3">
      <c r="A81" s="46" t="s">
        <v>1832</v>
      </c>
      <c r="B81" t="s">
        <v>1882</v>
      </c>
    </row>
    <row r="82" spans="1:2" x14ac:dyDescent="0.3">
      <c r="A82" s="46" t="s">
        <v>798</v>
      </c>
      <c r="B82" t="s">
        <v>1883</v>
      </c>
    </row>
    <row r="83" spans="1:2" x14ac:dyDescent="0.3">
      <c r="A83" s="46" t="s">
        <v>799</v>
      </c>
      <c r="B83" t="s">
        <v>1884</v>
      </c>
    </row>
    <row r="84" spans="1:2" x14ac:dyDescent="0.3">
      <c r="A84" s="46" t="s">
        <v>800</v>
      </c>
      <c r="B84" t="s">
        <v>1885</v>
      </c>
    </row>
    <row r="85" spans="1:2" x14ac:dyDescent="0.3">
      <c r="A85" s="46" t="s">
        <v>801</v>
      </c>
      <c r="B85" t="s">
        <v>1886</v>
      </c>
    </row>
    <row r="86" spans="1:2" x14ac:dyDescent="0.3">
      <c r="A86" s="46" t="s">
        <v>802</v>
      </c>
      <c r="B86" t="s">
        <v>1887</v>
      </c>
    </row>
    <row r="87" spans="1:2" x14ac:dyDescent="0.3">
      <c r="A87" s="46" t="s">
        <v>803</v>
      </c>
    </row>
    <row r="88" spans="1:2" x14ac:dyDescent="0.3">
      <c r="A88" s="46" t="s">
        <v>804</v>
      </c>
    </row>
    <row r="89" spans="1:2" x14ac:dyDescent="0.3">
      <c r="A89" s="46" t="s">
        <v>805</v>
      </c>
    </row>
    <row r="90" spans="1:2" x14ac:dyDescent="0.3">
      <c r="A90" s="46" t="s">
        <v>806</v>
      </c>
      <c r="B90" t="s">
        <v>1888</v>
      </c>
    </row>
    <row r="91" spans="1:2" x14ac:dyDescent="0.3">
      <c r="A91" s="46" t="s">
        <v>1819</v>
      </c>
      <c r="B91" t="s">
        <v>1890</v>
      </c>
    </row>
    <row r="92" spans="1:2" x14ac:dyDescent="0.3">
      <c r="A92" s="46" t="s">
        <v>1820</v>
      </c>
      <c r="B92" t="s">
        <v>1889</v>
      </c>
    </row>
    <row r="93" spans="1:2" x14ac:dyDescent="0.3">
      <c r="A93" s="46" t="s">
        <v>1821</v>
      </c>
      <c r="B93" t="s">
        <v>1891</v>
      </c>
    </row>
    <row r="94" spans="1:2" x14ac:dyDescent="0.3">
      <c r="A94" s="46" t="s">
        <v>807</v>
      </c>
      <c r="B94" t="s">
        <v>1892</v>
      </c>
    </row>
    <row r="95" spans="1:2" x14ac:dyDescent="0.3">
      <c r="A95" s="46" t="s">
        <v>808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8" sqref="I18"/>
    </sheetView>
  </sheetViews>
  <sheetFormatPr defaultColWidth="11.19921875" defaultRowHeig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Environmental samples</vt:lpstr>
      <vt:lpstr>Focal observations pre Katie</vt:lpstr>
      <vt:lpstr>Flock scans data pre Katie</vt:lpstr>
      <vt:lpstr>All capture data</vt:lpstr>
      <vt:lpstr>Metadata</vt:lpstr>
      <vt:lpstr>Bycatch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Murray, Maureen</cp:lastModifiedBy>
  <dcterms:created xsi:type="dcterms:W3CDTF">2017-09-18T17:33:43Z</dcterms:created>
  <dcterms:modified xsi:type="dcterms:W3CDTF">2018-03-15T15:16:02Z</dcterms:modified>
</cp:coreProperties>
</file>